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05201\Desktop\"/>
    </mc:Choice>
  </mc:AlternateContent>
  <bookViews>
    <workbookView xWindow="0" yWindow="0" windowWidth="28800" windowHeight="11745" tabRatio="708"/>
  </bookViews>
  <sheets>
    <sheet name="Hinweise zur Bearbeitung " sheetId="15" r:id="rId1"/>
    <sheet name="Beispiel zur VG-Anpassung" sheetId="16" r:id="rId2"/>
    <sheet name="Kostenträger 1 " sheetId="1" r:id="rId3"/>
    <sheet name="Kostenträger 2" sheetId="17" r:id="rId4"/>
    <sheet name="Kostenträger 3" sheetId="18" r:id="rId5"/>
    <sheet name="Kostenträger 4" sheetId="19" r:id="rId6"/>
    <sheet name="Kostenträger 5" sheetId="20" r:id="rId7"/>
    <sheet name="Nachberechnungsbetrag" sheetId="2" r:id="rId8"/>
    <sheet name="data" sheetId="14" state="hidden" r:id="rId9"/>
  </sheets>
  <definedNames>
    <definedName name="_xlnm._FilterDatabase" localSheetId="8" hidden="1">data!$A$1:$B$125</definedName>
    <definedName name="_xlnm.Print_Area" localSheetId="1">'Beispiel zur VG-Anpassung'!$A$1:$G$52</definedName>
    <definedName name="_xlnm.Print_Area" localSheetId="2">'Kostenträger 1 '!$A$1:$G$75</definedName>
    <definedName name="_xlnm.Print_Area" localSheetId="3">'Kostenträger 2'!$A$1:$G$75</definedName>
    <definedName name="_xlnm.Print_Area" localSheetId="4">'Kostenträger 3'!$A$1:$G$75</definedName>
    <definedName name="_xlnm.Print_Area" localSheetId="5">'Kostenträger 4'!$A$1:$G$75</definedName>
    <definedName name="_xlnm.Print_Area" localSheetId="6">'Kostenträger 5'!$A$1:$G$75</definedName>
    <definedName name="_xlnm.Print_Area" localSheetId="7">Nachberechnungsbetrag!$A$1:$G$38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7" l="1"/>
  <c r="C9" i="2"/>
  <c r="C11" i="20"/>
  <c r="C11" i="19"/>
  <c r="C11" i="18"/>
  <c r="C11" i="17"/>
  <c r="C9" i="18"/>
  <c r="C9" i="19"/>
  <c r="C9" i="20"/>
  <c r="F24" i="2" l="1"/>
  <c r="F22" i="2"/>
  <c r="F20" i="2"/>
  <c r="F18" i="2"/>
  <c r="F16" i="2"/>
  <c r="G39" i="20"/>
  <c r="G24" i="20"/>
  <c r="G28" i="20" s="1"/>
  <c r="G36" i="20" s="1"/>
  <c r="G42" i="20" s="1"/>
  <c r="G39" i="19"/>
  <c r="G24" i="19"/>
  <c r="G28" i="19" s="1"/>
  <c r="G36" i="19" s="1"/>
  <c r="G42" i="19" s="1"/>
  <c r="G39" i="18"/>
  <c r="G24" i="18"/>
  <c r="G28" i="18" s="1"/>
  <c r="G36" i="18" s="1"/>
  <c r="G42" i="18" s="1"/>
  <c r="G39" i="17"/>
  <c r="G24" i="17"/>
  <c r="G28" i="17" s="1"/>
  <c r="G36" i="17" s="1"/>
  <c r="G39" i="1"/>
  <c r="G24" i="1"/>
  <c r="G28" i="1" s="1"/>
  <c r="G36" i="1" s="1"/>
  <c r="G42" i="17" l="1"/>
  <c r="G42" i="1"/>
  <c r="G39" i="16"/>
  <c r="G36" i="16"/>
  <c r="G24" i="16" l="1"/>
  <c r="G28" i="16" s="1"/>
  <c r="G42" i="16" l="1"/>
  <c r="C7" i="2" l="1"/>
  <c r="F26" i="2" l="1"/>
</calcChain>
</file>

<file path=xl/sharedStrings.xml><?xml version="1.0" encoding="utf-8"?>
<sst xmlns="http://schemas.openxmlformats.org/spreadsheetml/2006/main" count="393" uniqueCount="200">
  <si>
    <t>Angaben zur Vorsorge- und Rehabilitationseinrichtung</t>
  </si>
  <si>
    <t>IK:</t>
  </si>
  <si>
    <t>Name:</t>
  </si>
  <si>
    <t>Tagesdurchschnittlicher Vergütungssatz nach Anlage 2</t>
  </si>
  <si>
    <t xml:space="preserve">(durchschnittlicher Vergütungssatz x Prozentsatz der </t>
  </si>
  <si>
    <r>
      <t xml:space="preserve">Nachberechnung des Ausgleichsanspruch für </t>
    </r>
    <r>
      <rPr>
        <u/>
        <sz val="12"/>
        <color theme="1"/>
        <rFont val="Arial"/>
        <family val="2"/>
      </rPr>
      <t>Kostenträger 1 (KT 1)</t>
    </r>
  </si>
  <si>
    <t>Belegungsanteil von KT 1 im 1. Quartal 2020</t>
  </si>
  <si>
    <t>Vergütungsanpassung x Prozentsatz des Belegungsanteils von KT 1)</t>
  </si>
  <si>
    <t>Neuer durchschnittl. Vergütungssatz ab Vergütungsanpassung</t>
  </si>
  <si>
    <t xml:space="preserve">Anzahl der im Nachberechnungszeitraum geltend </t>
  </si>
  <si>
    <t>Ausgleichsbetrag im Nachberechnungszeitraum</t>
  </si>
  <si>
    <t>Nachberechnungsbetrag für KT 1</t>
  </si>
  <si>
    <t>Hiermit wird die Richtigkeit der obigen Angaben bestätigt.</t>
  </si>
  <si>
    <t>(Datum)</t>
  </si>
  <si>
    <t>(Unterschrift, Stempel der Einrichtung)</t>
  </si>
  <si>
    <t>Belegungsanteil von KT 2 im 1. Quartal 2020</t>
  </si>
  <si>
    <t>Nachberechnungsbetrag für KT 2</t>
  </si>
  <si>
    <t>Nachberechnungsbetrag für KT 3</t>
  </si>
  <si>
    <t>Nachberechnungsbetrag für KT 4</t>
  </si>
  <si>
    <t>Nachberechnungsbetrag für KT 5</t>
  </si>
  <si>
    <t>Kostenträger 1</t>
  </si>
  <si>
    <t>Kostenträger 2</t>
  </si>
  <si>
    <t>Kostenträger 3</t>
  </si>
  <si>
    <t>Kostenträger 4</t>
  </si>
  <si>
    <t>Kostenträger 5</t>
  </si>
  <si>
    <t>Berechnung des Erhöhungsbetrages</t>
  </si>
  <si>
    <t>gemachten Ausgleichstage</t>
  </si>
  <si>
    <t>Nachberechnung gesamt</t>
  </si>
  <si>
    <t>1.</t>
  </si>
  <si>
    <t>2a.</t>
  </si>
  <si>
    <t>2b.</t>
  </si>
  <si>
    <t xml:space="preserve">3. </t>
  </si>
  <si>
    <t xml:space="preserve">4. </t>
  </si>
  <si>
    <t>5.</t>
  </si>
  <si>
    <t>(Zeile 1 + Zeile 4)</t>
  </si>
  <si>
    <t>6.</t>
  </si>
  <si>
    <t>(= Referenzwert – patientenbezogene
Belegungstage) gem. Anlage 3 Nr. 4 der Vereinbarung</t>
  </si>
  <si>
    <t>7.</t>
  </si>
  <si>
    <t>8.</t>
  </si>
  <si>
    <t>Bereits erhaltene Ausgleichszahlungen</t>
  </si>
  <si>
    <t>9.</t>
  </si>
  <si>
    <t>(= Betrag nach Nr. 7 abzüglich des Betrages nach Nr. 8)</t>
  </si>
  <si>
    <t>(Name)</t>
  </si>
  <si>
    <t>AOK NDS
Washausen/Glockmann</t>
  </si>
  <si>
    <t>Als zahlungsbegründendes Dokument kann nur das postalisch übermittelte und vollständig ausgefüllte Dokument mit Originalunterschrift + Stempel anerkannt werden.</t>
  </si>
  <si>
    <t>IK</t>
  </si>
  <si>
    <t>Name</t>
  </si>
  <si>
    <t>Paracelsus Klinik an der Gande</t>
  </si>
  <si>
    <t>Paracelsus Roswitha Klinik</t>
  </si>
  <si>
    <t>Haus Möhringsburg</t>
  </si>
  <si>
    <t>Paracelsus Klinik am See</t>
  </si>
  <si>
    <t>Klinik Dr. Otto Buchinger</t>
  </si>
  <si>
    <t>Krankenhaus Lindenbrunn</t>
  </si>
  <si>
    <t>Bückeberg-Klinik Bad Eilsen</t>
  </si>
  <si>
    <t>Klinik Niedersachsen</t>
  </si>
  <si>
    <t>Median Zentrum für Verhaltensmedizin</t>
  </si>
  <si>
    <t>Waldklinik Jesteburg</t>
  </si>
  <si>
    <t>Herz-Kreislauf-Klinik Bevensen AG</t>
  </si>
  <si>
    <t>Fachkrankenhaus Hansenbarg</t>
  </si>
  <si>
    <t>Paracelsus-Berghofklinik</t>
  </si>
  <si>
    <t>Dörenberg-Klinik</t>
  </si>
  <si>
    <t>Reha-Klinik Sonnenhof Bad Iburg</t>
  </si>
  <si>
    <t>MEDIAN Parkklinik Bad Rothenfelde GmbH</t>
  </si>
  <si>
    <t>St. Bonifatius Hospital gGmbH</t>
  </si>
  <si>
    <t>Fachklinik St. Marienstift Dammer Berge</t>
  </si>
  <si>
    <t>Klinikum Osnabrück GmbH</t>
  </si>
  <si>
    <t>Fachklinik St. Vitus-Stift</t>
  </si>
  <si>
    <t>Paracelsus-Wiehegebirgsklinik</t>
  </si>
  <si>
    <t>Klinik im Kurpark</t>
  </si>
  <si>
    <t>Johann-Wilhelm-Ritter-Klinik</t>
  </si>
  <si>
    <t>FACHKLINIK BAD BENTHEIM, Thermalsole- und Schwefelbad Bentheim GmbH</t>
  </si>
  <si>
    <t>Dr. Becker Klinik Norddeich</t>
  </si>
  <si>
    <t>Rehazentrum Bad Eilsen (DRV BS-H)</t>
  </si>
  <si>
    <t>Klinik Teutoburger Wald</t>
  </si>
  <si>
    <t>Reha-Zentrum Bad Pyrmont</t>
  </si>
  <si>
    <t>Rehazentrum Oberharz</t>
  </si>
  <si>
    <t>Klinik Norderney</t>
  </si>
  <si>
    <t>Klinikum Bad Rothenfelde, Klinik Münsterland</t>
  </si>
  <si>
    <t>Nordseeklinik Borkum</t>
  </si>
  <si>
    <t>Klinik Weser der DRV Bund</t>
  </si>
  <si>
    <t>Rehazentrum Klinik Borkum Riff</t>
  </si>
  <si>
    <t>Knappschafts-Klinik Borkum</t>
  </si>
  <si>
    <t>Rehazentrum am Meer</t>
  </si>
  <si>
    <t>Therapiezentrum Lehre</t>
  </si>
  <si>
    <t>Therapiezentrum OPEN</t>
  </si>
  <si>
    <t>Therapiezentrum medi terra</t>
  </si>
  <si>
    <t>Fachklinik Nettetal</t>
  </si>
  <si>
    <t>Kinderkurheim "Arnsberg" des Hochsauerlandkreises</t>
  </si>
  <si>
    <t>Fachklinik Hase-Ems</t>
  </si>
  <si>
    <t>Fachklinik Oerrel Fachzentrum für Suchtrehabilitation "Haus Niedersachsen"</t>
  </si>
  <si>
    <t>Herzog-Julius-Klinik</t>
  </si>
  <si>
    <t>Asklepios Kliniken Schildautal</t>
  </si>
  <si>
    <t>Fachklinik Erlengrund</t>
  </si>
  <si>
    <t>Kirchberg-Klinik</t>
  </si>
  <si>
    <t>Ev. Krankenhaus Göttingen-Weende</t>
  </si>
  <si>
    <t>Fachklinik Dr. Muschinsky</t>
  </si>
  <si>
    <t>Fachklinik Waldweg</t>
  </si>
  <si>
    <t>Lavie Reha gGmbH</t>
  </si>
  <si>
    <t>KRH Heriatrie Langenhagen</t>
  </si>
  <si>
    <t>Cochlear Implant Centrum "Wilhelm Hirte" (CIC)</t>
  </si>
  <si>
    <t>MediClin Deister Weser Klinken "Haus Weser"</t>
  </si>
  <si>
    <t>Neues Land Therapeutische Gemeinschaften Amelith und Schorborn</t>
  </si>
  <si>
    <t>DIAKOVERE Henriettenstift</t>
  </si>
  <si>
    <t>Klinik DER FÜRSTENHOF</t>
  </si>
  <si>
    <t>Landgrafen-Klinik</t>
  </si>
  <si>
    <t>BDH-Klinik Hessisch Oldendorf</t>
  </si>
  <si>
    <t>Klinik am Kronsberg</t>
  </si>
  <si>
    <t>MEDIAN Klinik Gyhum</t>
  </si>
  <si>
    <t>MediClin Seepark Klinik</t>
  </si>
  <si>
    <t>Diana Klinik</t>
  </si>
  <si>
    <t>MediClin Klinikum Soltau</t>
  </si>
  <si>
    <t>Klinik Fallingbostel</t>
  </si>
  <si>
    <t>Klinik Lüneburger Heide GmbH &amp; Co. KG</t>
  </si>
  <si>
    <t>Rehabilitationsklinik Werscherberg</t>
  </si>
  <si>
    <t>Fachklinikum Borkum</t>
  </si>
  <si>
    <t>ZRE Reha-Zentrum am Hesselkamp</t>
  </si>
  <si>
    <t>Friesenhörn Nordsee Kliniken</t>
  </si>
  <si>
    <t>MEDIAN Klinik Wilhemshaven</t>
  </si>
  <si>
    <t>Seeklinik Norderney, Zentrum für Kinder- und Jugendrehabilitation</t>
  </si>
  <si>
    <t>Rehaklinik RPK</t>
  </si>
  <si>
    <t>Paracelsus-Wittekindklinik</t>
  </si>
  <si>
    <t>MediClin Hedon Klinik</t>
  </si>
  <si>
    <t>Rehabilitationszentrum Oldenburg GmbH</t>
  </si>
  <si>
    <t>Kranknhaus Ludmillenstift</t>
  </si>
  <si>
    <t>Reha-Klinik für Geriatrie</t>
  </si>
  <si>
    <t>Herzog-Julius-Klinik, Fachklinik für Geriatrie</t>
  </si>
  <si>
    <t>Fachklinik Weser-Ems</t>
  </si>
  <si>
    <t>MediClin Deister weser Klinken "Haus Deister"</t>
  </si>
  <si>
    <t>Schüchtermann Schiller`schen Kliniken Bad Rothenfelde</t>
  </si>
  <si>
    <t>Barbarossa Klinik Bad Harzburg</t>
  </si>
  <si>
    <t>Städtisches Klinikum Braunschweig gGmbH - Stationäre geriatrische Reabilitation</t>
  </si>
  <si>
    <t>Fachklinik Bassum</t>
  </si>
  <si>
    <t>MEDIAN Salze Klinik Bad Salzdetfurth</t>
  </si>
  <si>
    <t>m&amp;i - Fachklinik Bad Pyrmont</t>
  </si>
  <si>
    <t>VAMED Klinik Bad Salzdetfurth</t>
  </si>
  <si>
    <t>Fachklinik Weserland</t>
  </si>
  <si>
    <t>Fachklinik Südergellersen</t>
  </si>
  <si>
    <t>Dr. Becker Neurozentrum Niedersachsen Neuologisches Zentrum Novacura</t>
  </si>
  <si>
    <t>Fachklinik Oldenburger Land</t>
  </si>
  <si>
    <t>Dietrich Bonhoeffer Klinik</t>
  </si>
  <si>
    <t>AWO AltenauKlinik</t>
  </si>
  <si>
    <t>Vorsorge-Reha-Klinik Haus Daheim</t>
  </si>
  <si>
    <t>Mutter-Kind-Fachklinik Sancta Maria</t>
  </si>
  <si>
    <t>Fachklinik Helena am Meer</t>
  </si>
  <si>
    <t>Rehaklinik Borkum</t>
  </si>
  <si>
    <t>Mutter-Kind-Klinik Haus Waldmühle</t>
  </si>
  <si>
    <t>Kurklinik Strandrobbe Neptunweg GmbH</t>
  </si>
  <si>
    <t>Klinik Nordseeküste</t>
  </si>
  <si>
    <t>AWO Mutter-Kind-Klinik Lotte-Lemke-Haus</t>
  </si>
  <si>
    <t>Tannenhof Vorsorgeklinik für Mutter und Kind</t>
  </si>
  <si>
    <t>AWO LangeoogKlinik</t>
  </si>
  <si>
    <t>Mutter-Kind-Klinik Langeoog</t>
  </si>
  <si>
    <t>medi terra Therapiezentrum Mardorf</t>
  </si>
  <si>
    <t>Haus am Deich, Vorsorge-und Rehaklinik für Mutter und Kind</t>
  </si>
  <si>
    <t>Mutter-Kind-Kurzentrum Nazareth</t>
  </si>
  <si>
    <t>Mutter-Kind-Klinik Huus achtern Diek</t>
  </si>
  <si>
    <t>AW Kurzentrum Norderney</t>
  </si>
  <si>
    <t>Fachklinik Maria am Meer</t>
  </si>
  <si>
    <t>Fachklinik Thomas Morus</t>
  </si>
  <si>
    <t>Die Insel Vorsorgeklinik für Frauen</t>
  </si>
  <si>
    <t>Friesenhörn-Nordsee-Klinik für Mutter &amp; Kind</t>
  </si>
  <si>
    <t>Evabgelisches MutterKindKlinik Spiekeroog, Dünenklinik</t>
  </si>
  <si>
    <t>Rehaklinik Zorge</t>
  </si>
  <si>
    <t>Mutter-Kind-Haus Nordlicht</t>
  </si>
  <si>
    <t>DRK Nordsee-Kurzentrum</t>
  </si>
  <si>
    <t>DRK Villa Kunterbunt</t>
  </si>
  <si>
    <t>Mutter-Kind-Klinik St. Willehad</t>
  </si>
  <si>
    <t>MVKK für Prävention und Rehabilitation GmbH &amp; Co. KG</t>
  </si>
  <si>
    <t>DRK Kurzentrum Carolinensiel</t>
  </si>
  <si>
    <t>Allgemeine Hinweise:</t>
  </si>
  <si>
    <t>Bitte beachten Sie die Hinweise zur Bearbeitung im ersten Registerblatt dieser Datei. Vielen Dank!</t>
  </si>
  <si>
    <t>Vergütungsanpassung x Prozentsatz des Belegungsanteils von KT 2)</t>
  </si>
  <si>
    <t>Vergütungsanpassung x Prozentsatz des Belegungsanteils von KT 3)</t>
  </si>
  <si>
    <t>Vergütungsanpassung x Prozentsatz des Belegungsanteils von KT 4)</t>
  </si>
  <si>
    <t>Vergütungsanpassung x Prozentsatz des Belegungsanteils von KT 5)</t>
  </si>
  <si>
    <t>vom 01.10.2020 bis zum 17.11.2020</t>
  </si>
  <si>
    <t>Durchschnittl. Vergütungssatz nach Zeile 5 x 60 Prozent x Anzahl Ausgleichstage nach Zeile 6)</t>
  </si>
  <si>
    <t>(= Durchschnittlicher Vergütungssatz nach Zeile 1 x 60 Prozent x Anzahl 
der fehlenden Belegungstage nach Zeile 6)</t>
  </si>
  <si>
    <t>Vergütungsanpassung für KT 1 ab</t>
  </si>
  <si>
    <t>Prozentuale Anpassung</t>
  </si>
  <si>
    <r>
      <rPr>
        <b/>
        <sz val="11"/>
        <color theme="1"/>
        <rFont val="Arial"/>
        <family val="2"/>
      </rPr>
      <t>Die Anlage 4b_1 steht zur Verfügung für Berechnungen im Zeitraum vom 01.10.2020 bis 17.11.2020</t>
    </r>
    <r>
      <rPr>
        <sz val="11"/>
        <color theme="1"/>
        <rFont val="Arial"/>
        <family val="2"/>
      </rPr>
      <t xml:space="preserve">
Das anliegende Formular dient der Berechnung von Vergütungsanpassungen im Zeitraum vom 01.04.2020 bis zum 17.11.2020. Dabei können nur die fünf belegungsstärksten Kostenträger aus dem 1. Quartal 2020 berücksichtigt werden. 
Es ist für jede dieser Vergütungsanpassungen getrennt eine Berechnung vorzunehmen. Sind mehrere Vergütungserhöhungen zu berücksichtigen, die nicht zum gleichen Zeitpunkt in Kraft treten, muss bei jeder der Berechnungen der ursprünglich festgestellte durchschnittliche Vergütungssatz nach Anlage 2 zugrunde gelegt werden. Der Betrag der gesamten Nachberechnung ergibt sich im letzten Registerblatt. 
Eine Beipielberechnung wurde im zweiten Registerblatt eingefügt.</t>
    </r>
  </si>
  <si>
    <r>
      <t xml:space="preserve">Nachberechnung aufgrund Vergütungsanpassung; </t>
    </r>
    <r>
      <rPr>
        <u/>
        <sz val="11"/>
        <rFont val="Arial"/>
        <family val="2"/>
      </rPr>
      <t>Zeitraum 01.10.2020 - 17.11.2020</t>
    </r>
  </si>
  <si>
    <t>Meldung des Vergütungssatzes für die Ermittlung des Mindererlösausgleichszuschlag 
nach dem GPVG</t>
  </si>
  <si>
    <t>Vergütungsanpassung für KT 2 ab</t>
  </si>
  <si>
    <t>Vergütungsanpassung für KT 3 ab</t>
  </si>
  <si>
    <t>Vergütungsanpassung für KT 4 ab</t>
  </si>
  <si>
    <t xml:space="preserve">Anlage 4b_1:  </t>
  </si>
  <si>
    <t>Vergütungsanpassung für KT 5 ab</t>
  </si>
  <si>
    <t>Gesamtnachweis der Nachberechnungsanprüche bei der Ermittlung des</t>
  </si>
  <si>
    <t>Mindererlösausgleichszuschlag nach dem GPVG</t>
  </si>
  <si>
    <t>ein Nachberechnungsanspruch im Rahmen der Berechnung des Mindererlöausgleichsanspruch:</t>
  </si>
  <si>
    <r>
      <t xml:space="preserve">Nachberechnung des Mindererlösausgleichsanpruch für </t>
    </r>
    <r>
      <rPr>
        <u/>
        <sz val="12"/>
        <color theme="1"/>
        <rFont val="Arial"/>
        <family val="2"/>
      </rPr>
      <t>Kostenträger 1 (KT 1)</t>
    </r>
  </si>
  <si>
    <r>
      <t xml:space="preserve">Nachberechnung des Mindererlösausgleichsanpruch für </t>
    </r>
    <r>
      <rPr>
        <u/>
        <sz val="12"/>
        <color theme="1"/>
        <rFont val="Arial"/>
        <family val="2"/>
      </rPr>
      <t>Kostenträger 2 (KT 2)</t>
    </r>
  </si>
  <si>
    <r>
      <t xml:space="preserve">Nachberechnung des Mindererlösausgleichsanpruch für </t>
    </r>
    <r>
      <rPr>
        <u/>
        <sz val="12"/>
        <color theme="1"/>
        <rFont val="Arial"/>
        <family val="2"/>
      </rPr>
      <t>Kostenträger 3 (KT 3)</t>
    </r>
  </si>
  <si>
    <r>
      <t xml:space="preserve">Nachberechnung des Mindererlösausgleichsanpruch für </t>
    </r>
    <r>
      <rPr>
        <u/>
        <sz val="12"/>
        <color theme="1"/>
        <rFont val="Arial"/>
        <family val="2"/>
      </rPr>
      <t>Kostenträger 4 (KT 4)</t>
    </r>
  </si>
  <si>
    <r>
      <t xml:space="preserve">Nachberechnung des Mindererlösausgleichsanpruch für </t>
    </r>
    <r>
      <rPr>
        <u/>
        <sz val="12"/>
        <color theme="1"/>
        <rFont val="Arial"/>
        <family val="2"/>
      </rPr>
      <t>Kostenträger 5 (KT 5)</t>
    </r>
  </si>
  <si>
    <t>Belegungsanteil von KT 5 im 1. Quartal 2020</t>
  </si>
  <si>
    <t>Belegungsanteil von KT 4 im 1. Quartal 2020</t>
  </si>
  <si>
    <t>Belegungsanteil von KT 3 im 1. Quartal 2020</t>
  </si>
  <si>
    <t>Für den Zeitraum vom 01.10.2020 bis zum 17.11.2020 ergibt sich für die obige Einrichtung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</si>
</sst>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164" formatCode="#,##0.00\ &quot;€&quot;"/>
  </numFmts>
  <fonts count="21" x14ac:knownFonts="1">
    <font>
      <sz val="11"/>
      <color theme="1"/>
      <name val="Arial"/>
      <family val="2"/>
    </font>
    <font>
      <sz val="10"/>
      <color theme="1"/>
      <name val="Arial"/>
      <family val="2"/>
    </font>
    <font>
      <sz val="10"/>
      <color theme="1"/>
      <name val="Arial"/>
      <family val="2"/>
    </font>
    <font>
      <b/>
      <u/>
      <sz val="11"/>
      <color theme="1"/>
      <name val="Arial"/>
      <family val="2"/>
    </font>
    <font>
      <u/>
      <sz val="11"/>
      <color theme="1"/>
      <name val="Arial"/>
      <family val="2"/>
    </font>
    <font>
      <sz val="12"/>
      <color theme="1"/>
      <name val="Arial"/>
      <family val="2"/>
    </font>
    <font>
      <u/>
      <sz val="12"/>
      <color theme="1"/>
      <name val="Arial"/>
      <family val="2"/>
    </font>
    <font>
      <b/>
      <u/>
      <sz val="12"/>
      <color theme="1"/>
      <name val="Arial"/>
      <family val="2"/>
    </font>
    <font>
      <sz val="9"/>
      <color theme="1"/>
      <name val="Arial"/>
      <family val="2"/>
    </font>
    <font>
      <sz val="10"/>
      <color theme="1"/>
      <name val="Arial"/>
      <family val="2"/>
    </font>
    <font>
      <sz val="11"/>
      <name val="Arial"/>
      <family val="2"/>
    </font>
    <font>
      <sz val="11"/>
      <color theme="1"/>
      <name val="Arial"/>
      <family val="2"/>
    </font>
    <font>
      <sz val="10"/>
      <name val="Arial"/>
      <family val="2"/>
    </font>
    <font>
      <sz val="8"/>
      <color theme="1"/>
      <name val="Arial"/>
      <family val="2"/>
    </font>
    <font>
      <b/>
      <sz val="11"/>
      <color theme="1"/>
      <name val="Calibri"/>
      <family val="2"/>
      <scheme val="minor"/>
    </font>
    <font>
      <sz val="11"/>
      <color theme="1"/>
      <name val="Calibri"/>
      <family val="2"/>
      <scheme val="minor"/>
    </font>
    <font>
      <sz val="11"/>
      <color rgb="FF000000"/>
      <name val="Calibri"/>
      <family val="2"/>
    </font>
    <font>
      <b/>
      <sz val="10"/>
      <color theme="1"/>
      <name val="Arial"/>
      <family val="2"/>
    </font>
    <font>
      <b/>
      <sz val="11"/>
      <color theme="1"/>
      <name val="Arial"/>
      <family val="2"/>
    </font>
    <font>
      <b/>
      <sz val="10"/>
      <name val="Arial"/>
      <family val="2"/>
    </font>
    <font>
      <u/>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9" fontId="11" fillId="0" borderId="0" applyFont="0" applyFill="0" applyBorder="0" applyAlignment="0" applyProtection="0"/>
  </cellStyleXfs>
  <cellXfs count="80">
    <xf numFmtId="0" fontId="0" fillId="0" borderId="0" xfId="0"/>
    <xf numFmtId="14" fontId="0" fillId="4" borderId="4" xfId="0" applyNumberFormat="1" applyFont="1" applyFill="1" applyBorder="1" applyProtection="1">
      <protection locked="0"/>
    </xf>
    <xf numFmtId="0" fontId="14" fillId="0" borderId="0" xfId="0" applyFont="1" applyAlignment="1">
      <alignment horizontal="left"/>
    </xf>
    <xf numFmtId="0" fontId="14" fillId="0" borderId="0" xfId="0" applyFont="1"/>
    <xf numFmtId="0" fontId="15" fillId="0" borderId="0" xfId="0" applyFont="1"/>
    <xf numFmtId="0" fontId="15" fillId="0" borderId="0" xfId="0" applyFont="1" applyAlignment="1">
      <alignment horizontal="left"/>
    </xf>
    <xf numFmtId="0" fontId="16" fillId="0" borderId="6" xfId="0" applyFont="1" applyFill="1" applyBorder="1" applyAlignment="1" applyProtection="1">
      <alignment horizontal="left" vertical="center" wrapText="1"/>
    </xf>
    <xf numFmtId="0" fontId="5" fillId="0" borderId="0" xfId="0" applyFont="1" applyProtection="1"/>
    <xf numFmtId="0" fontId="0" fillId="0" borderId="0" xfId="0" applyFont="1" applyProtection="1"/>
    <xf numFmtId="14" fontId="0" fillId="0" borderId="0" xfId="0" applyNumberFormat="1" applyFont="1" applyProtection="1"/>
    <xf numFmtId="0" fontId="0" fillId="0" borderId="0" xfId="0" applyFont="1" applyAlignment="1" applyProtection="1">
      <alignment vertical="top"/>
    </xf>
    <xf numFmtId="0" fontId="0" fillId="2" borderId="0" xfId="0" applyFont="1" applyFill="1" applyProtection="1"/>
    <xf numFmtId="0" fontId="0" fillId="0" borderId="0" xfId="0" applyFont="1" applyFill="1" applyBorder="1" applyAlignment="1" applyProtection="1"/>
    <xf numFmtId="0" fontId="0" fillId="0" borderId="0" xfId="0" applyFill="1" applyBorder="1" applyAlignment="1" applyProtection="1"/>
    <xf numFmtId="0" fontId="5" fillId="2" borderId="0" xfId="0" applyFont="1" applyFill="1" applyProtection="1"/>
    <xf numFmtId="0" fontId="0" fillId="0" borderId="0" xfId="0" applyFont="1" applyFill="1" applyProtection="1"/>
    <xf numFmtId="164" fontId="0" fillId="0" borderId="5" xfId="0" applyNumberFormat="1" applyFont="1" applyFill="1" applyBorder="1" applyAlignment="1" applyProtection="1"/>
    <xf numFmtId="0" fontId="9" fillId="0" borderId="0" xfId="0" applyFont="1" applyProtection="1"/>
    <xf numFmtId="0" fontId="2" fillId="0" borderId="0" xfId="0" applyFont="1" applyProtection="1"/>
    <xf numFmtId="0" fontId="10" fillId="0" borderId="0" xfId="0" applyFont="1" applyProtection="1"/>
    <xf numFmtId="0" fontId="8" fillId="0" borderId="0" xfId="0" applyFont="1" applyProtection="1"/>
    <xf numFmtId="0" fontId="3" fillId="0" borderId="0" xfId="0" applyFont="1" applyProtection="1"/>
    <xf numFmtId="0" fontId="0" fillId="0" borderId="0" xfId="0" applyProtection="1"/>
    <xf numFmtId="0" fontId="0"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Fill="1" applyProtection="1"/>
    <xf numFmtId="0" fontId="0" fillId="0" borderId="0" xfId="0" applyAlignment="1" applyProtection="1">
      <alignment wrapText="1"/>
    </xf>
    <xf numFmtId="164" fontId="0" fillId="0" borderId="0" xfId="0" applyNumberFormat="1" applyFont="1" applyBorder="1" applyProtection="1"/>
    <xf numFmtId="0" fontId="18" fillId="0" borderId="0" xfId="0" applyFont="1" applyProtection="1"/>
    <xf numFmtId="0" fontId="17" fillId="0" borderId="0" xfId="0" applyFont="1" applyProtection="1"/>
    <xf numFmtId="0" fontId="1" fillId="0" borderId="0" xfId="0" applyFont="1" applyProtection="1"/>
    <xf numFmtId="0" fontId="4" fillId="0" borderId="0" xfId="0" applyFont="1" applyProtection="1"/>
    <xf numFmtId="8" fontId="0" fillId="4" borderId="5" xfId="0" applyNumberFormat="1" applyFont="1" applyFill="1" applyBorder="1" applyAlignment="1" applyProtection="1"/>
    <xf numFmtId="14" fontId="0" fillId="4" borderId="5" xfId="0" applyNumberFormat="1" applyFont="1" applyFill="1" applyBorder="1" applyAlignment="1" applyProtection="1"/>
    <xf numFmtId="10" fontId="0" fillId="4" borderId="5" xfId="1" applyNumberFormat="1" applyFont="1" applyFill="1" applyBorder="1" applyAlignment="1" applyProtection="1"/>
    <xf numFmtId="3" fontId="0" fillId="4" borderId="5" xfId="0" applyNumberFormat="1" applyFont="1" applyFill="1" applyBorder="1" applyAlignment="1" applyProtection="1"/>
    <xf numFmtId="14" fontId="0" fillId="4" borderId="4" xfId="0" applyNumberFormat="1" applyFont="1" applyFill="1" applyBorder="1" applyProtection="1"/>
    <xf numFmtId="0" fontId="12" fillId="0" borderId="0" xfId="0" applyFont="1" applyAlignment="1" applyProtection="1">
      <alignment horizontal="left" wrapText="1"/>
    </xf>
    <xf numFmtId="0" fontId="12" fillId="0" borderId="0" xfId="0" applyFont="1" applyAlignment="1" applyProtection="1">
      <alignment horizontal="left" wrapText="1"/>
    </xf>
    <xf numFmtId="8" fontId="0" fillId="4" borderId="5" xfId="0" applyNumberFormat="1" applyFont="1" applyFill="1" applyBorder="1" applyAlignment="1" applyProtection="1">
      <protection locked="0"/>
    </xf>
    <xf numFmtId="14" fontId="0" fillId="4" borderId="5" xfId="0" applyNumberFormat="1" applyFont="1" applyFill="1" applyBorder="1" applyAlignment="1" applyProtection="1">
      <protection locked="0"/>
    </xf>
    <xf numFmtId="10" fontId="0" fillId="4" borderId="5" xfId="1" applyNumberFormat="1" applyFont="1" applyFill="1" applyBorder="1" applyAlignment="1" applyProtection="1">
      <protection locked="0"/>
    </xf>
    <xf numFmtId="3" fontId="0" fillId="4" borderId="5" xfId="0" applyNumberFormat="1" applyFont="1" applyFill="1" applyBorder="1" applyAlignment="1" applyProtection="1">
      <protection locked="0"/>
    </xf>
    <xf numFmtId="0" fontId="0" fillId="0" borderId="0" xfId="0" applyAlignment="1" applyProtection="1">
      <alignment horizontal="left" wrapText="1"/>
    </xf>
    <xf numFmtId="0" fontId="7" fillId="3" borderId="0" xfId="0" applyFont="1" applyFill="1" applyAlignment="1" applyProtection="1">
      <alignment horizontal="left" vertical="center" wrapText="1"/>
    </xf>
    <xf numFmtId="0" fontId="5" fillId="0" borderId="0" xfId="0" applyFont="1" applyAlignment="1"/>
    <xf numFmtId="0" fontId="13" fillId="0" borderId="0" xfId="0" applyFont="1" applyAlignment="1" applyProtection="1">
      <alignment horizontal="left" wrapText="1"/>
    </xf>
    <xf numFmtId="0" fontId="10" fillId="0" borderId="0" xfId="0" applyFont="1" applyAlignment="1" applyProtection="1">
      <alignment horizontal="left" vertical="top" wrapText="1"/>
    </xf>
    <xf numFmtId="0" fontId="4" fillId="0" borderId="0" xfId="0" applyFont="1" applyAlignment="1" applyProtection="1">
      <alignment wrapText="1"/>
    </xf>
    <xf numFmtId="1" fontId="0" fillId="4" borderId="1" xfId="0" applyNumberFormat="1" applyFont="1" applyFill="1" applyBorder="1" applyAlignment="1" applyProtection="1">
      <alignment horizontal="left"/>
    </xf>
    <xf numFmtId="1" fontId="0" fillId="4" borderId="2" xfId="0" applyNumberFormat="1" applyFill="1" applyBorder="1" applyAlignment="1" applyProtection="1">
      <alignment horizontal="left"/>
    </xf>
    <xf numFmtId="0" fontId="0" fillId="4" borderId="1" xfId="0" applyNumberFormat="1" applyFont="1" applyFill="1" applyBorder="1" applyAlignment="1" applyProtection="1">
      <alignment wrapText="1"/>
    </xf>
    <xf numFmtId="0" fontId="0" fillId="4" borderId="3" xfId="0" applyNumberFormat="1" applyFill="1" applyBorder="1" applyAlignment="1" applyProtection="1">
      <alignment wrapText="1"/>
    </xf>
    <xf numFmtId="0" fontId="0" fillId="4" borderId="2" xfId="0" applyNumberFormat="1" applyFill="1" applyBorder="1" applyAlignment="1" applyProtection="1">
      <alignment wrapText="1"/>
    </xf>
    <xf numFmtId="0" fontId="12" fillId="0" borderId="0" xfId="0" applyFont="1" applyAlignment="1" applyProtection="1">
      <alignment horizontal="left" wrapText="1"/>
    </xf>
    <xf numFmtId="0" fontId="1" fillId="0" borderId="0" xfId="0" applyFont="1" applyAlignment="1" applyProtection="1">
      <alignment horizontal="left" wrapText="1"/>
    </xf>
    <xf numFmtId="0" fontId="2" fillId="0" borderId="0" xfId="0" applyFont="1" applyAlignment="1" applyProtection="1">
      <alignment horizontal="left" wrapText="1"/>
    </xf>
    <xf numFmtId="0" fontId="0" fillId="4" borderId="0" xfId="0" applyNumberFormat="1" applyFont="1" applyFill="1" applyAlignment="1" applyProtection="1"/>
    <xf numFmtId="0" fontId="0" fillId="4" borderId="0" xfId="0" applyNumberFormat="1" applyFill="1" applyAlignment="1" applyProtection="1"/>
    <xf numFmtId="0" fontId="19" fillId="0" borderId="0" xfId="0" applyFont="1" applyAlignment="1" applyProtection="1">
      <alignment horizontal="left" wrapText="1"/>
    </xf>
    <xf numFmtId="0" fontId="18" fillId="0" borderId="0" xfId="0" applyFont="1" applyAlignment="1"/>
    <xf numFmtId="0" fontId="5" fillId="0" borderId="0" xfId="0" applyFont="1" applyAlignment="1" applyProtection="1"/>
    <xf numFmtId="0" fontId="18" fillId="0" borderId="0" xfId="0" applyFont="1" applyAlignment="1" applyProtection="1"/>
    <xf numFmtId="0" fontId="0" fillId="4" borderId="0" xfId="0" applyNumberFormat="1" applyFont="1" applyFill="1" applyAlignment="1" applyProtection="1">
      <protection locked="0"/>
    </xf>
    <xf numFmtId="0" fontId="0" fillId="4" borderId="0" xfId="0" applyNumberFormat="1" applyFill="1" applyAlignment="1" applyProtection="1">
      <protection locked="0"/>
    </xf>
    <xf numFmtId="1" fontId="0" fillId="4" borderId="1" xfId="0" applyNumberFormat="1" applyFont="1" applyFill="1" applyBorder="1" applyAlignment="1" applyProtection="1">
      <alignment horizontal="left"/>
      <protection locked="0"/>
    </xf>
    <xf numFmtId="1" fontId="0" fillId="4" borderId="2" xfId="0" applyNumberFormat="1" applyFill="1" applyBorder="1" applyAlignment="1" applyProtection="1">
      <alignment horizontal="left"/>
      <protection locked="0"/>
    </xf>
    <xf numFmtId="1" fontId="0" fillId="4" borderId="3" xfId="0" applyNumberFormat="1" applyFill="1" applyBorder="1" applyAlignment="1" applyProtection="1">
      <alignment horizontal="left"/>
      <protection locked="0"/>
    </xf>
    <xf numFmtId="0" fontId="0" fillId="0" borderId="3" xfId="0" applyBorder="1" applyAlignment="1" applyProtection="1">
      <alignment horizontal="left"/>
      <protection locked="0"/>
    </xf>
    <xf numFmtId="0" fontId="0" fillId="0" borderId="2" xfId="0" applyBorder="1" applyAlignment="1" applyProtection="1">
      <alignment horizontal="left"/>
      <protection locked="0"/>
    </xf>
    <xf numFmtId="14" fontId="0" fillId="4" borderId="4" xfId="0" applyNumberFormat="1" applyFont="1" applyFill="1" applyBorder="1" applyAlignment="1" applyProtection="1">
      <alignment horizontal="center"/>
      <protection locked="0"/>
    </xf>
    <xf numFmtId="1" fontId="0" fillId="0" borderId="1" xfId="0" applyNumberFormat="1" applyFont="1" applyFill="1" applyBorder="1" applyAlignment="1" applyProtection="1">
      <alignment horizontal="left"/>
    </xf>
    <xf numFmtId="1" fontId="0" fillId="0" borderId="2" xfId="0" applyNumberFormat="1" applyFill="1" applyBorder="1" applyAlignment="1" applyProtection="1">
      <alignment horizontal="left"/>
    </xf>
    <xf numFmtId="0" fontId="0" fillId="0" borderId="1" xfId="0" applyNumberFormat="1" applyFont="1" applyFill="1" applyBorder="1" applyAlignment="1" applyProtection="1">
      <alignment wrapText="1"/>
    </xf>
    <xf numFmtId="0" fontId="0" fillId="0" borderId="3" xfId="0" applyNumberFormat="1" applyFill="1" applyBorder="1" applyAlignment="1" applyProtection="1">
      <alignment wrapText="1"/>
    </xf>
    <xf numFmtId="0" fontId="0" fillId="0" borderId="2" xfId="0" applyNumberFormat="1" applyFill="1" applyBorder="1" applyAlignment="1" applyProtection="1">
      <alignment wrapText="1"/>
    </xf>
    <xf numFmtId="1" fontId="0" fillId="0" borderId="1" xfId="0" applyNumberFormat="1" applyFont="1" applyFill="1" applyBorder="1" applyAlignment="1" applyProtection="1">
      <alignment wrapText="1"/>
    </xf>
    <xf numFmtId="164" fontId="0" fillId="0" borderId="1" xfId="0" applyNumberFormat="1" applyFill="1" applyBorder="1" applyAlignment="1" applyProtection="1"/>
    <xf numFmtId="164" fontId="0" fillId="0" borderId="2" xfId="0" applyNumberFormat="1" applyFill="1" applyBorder="1" applyAlignment="1" applyProtection="1"/>
    <xf numFmtId="14" fontId="0" fillId="4" borderId="4" xfId="0" applyNumberFormat="1" applyFont="1" applyFill="1" applyBorder="1" applyAlignment="1" applyProtection="1">
      <alignment horizontal="left"/>
      <protection locked="0"/>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
  <sheetViews>
    <sheetView showGridLines="0" tabSelected="1" workbookViewId="0"/>
  </sheetViews>
  <sheetFormatPr baseColWidth="10" defaultRowHeight="13.5" x14ac:dyDescent="0.35"/>
  <cols>
    <col min="1" max="16384" width="11" style="22"/>
  </cols>
  <sheetData>
    <row r="2" spans="1:7" x14ac:dyDescent="0.35">
      <c r="A2" s="31" t="s">
        <v>169</v>
      </c>
    </row>
    <row r="4" spans="1:7" ht="257.25" customHeight="1" x14ac:dyDescent="0.35">
      <c r="A4" s="43" t="s">
        <v>180</v>
      </c>
      <c r="B4" s="43"/>
      <c r="C4" s="43"/>
      <c r="D4" s="43"/>
      <c r="E4" s="43"/>
      <c r="F4" s="43"/>
      <c r="G4" s="43"/>
    </row>
  </sheetData>
  <sheetProtection algorithmName="SHA-512" hashValue="0gTovdGIUlLDVx9lWoE+0NF8u8wY+2pC8bxocJGhqXIewt2KQSaLuHw9Ms52h9kP4+KcsjdJu4Roq1yyVPIzYw==" saltValue="rW8XTJ97prr0Ev9Ff/PZZA==" spinCount="100000" sheet="1" objects="1" scenarios="1"/>
  <mergeCells count="1">
    <mergeCell ref="A4:G4"/>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workbookViewId="0">
      <selection sqref="A1:G1"/>
    </sheetView>
  </sheetViews>
  <sheetFormatPr baseColWidth="10" defaultRowHeight="13.5" x14ac:dyDescent="0.35"/>
  <cols>
    <col min="1" max="5" width="11" style="8"/>
    <col min="6" max="6" width="13.5" style="8" customWidth="1"/>
    <col min="7" max="7" width="15.5" style="8" customWidth="1"/>
    <col min="8" max="8" width="11.625" style="8" customWidth="1"/>
    <col min="9" max="13" width="11" style="8"/>
    <col min="14" max="14" width="16.75" style="8" customWidth="1"/>
    <col min="15" max="15" width="11" style="8"/>
    <col min="16" max="16" width="11" style="8" hidden="1" customWidth="1"/>
    <col min="17" max="16384" width="11" style="8"/>
  </cols>
  <sheetData>
    <row r="1" spans="1:17" s="7" customFormat="1" ht="54.75" customHeight="1" x14ac:dyDescent="0.4">
      <c r="A1" s="44" t="s">
        <v>182</v>
      </c>
      <c r="B1" s="45"/>
      <c r="C1" s="45"/>
      <c r="D1" s="45"/>
      <c r="E1" s="45"/>
      <c r="F1" s="45"/>
      <c r="G1" s="45"/>
    </row>
    <row r="2" spans="1:17" x14ac:dyDescent="0.35">
      <c r="P2" s="9">
        <v>43922</v>
      </c>
    </row>
    <row r="3" spans="1:17" ht="28.5" customHeight="1" x14ac:dyDescent="0.35">
      <c r="A3" s="10" t="s">
        <v>186</v>
      </c>
      <c r="B3" s="47" t="s">
        <v>181</v>
      </c>
      <c r="C3" s="47"/>
      <c r="D3" s="47"/>
      <c r="E3" s="47"/>
      <c r="F3" s="47"/>
      <c r="G3" s="47"/>
      <c r="P3" s="9">
        <v>43952</v>
      </c>
    </row>
    <row r="4" spans="1:17" x14ac:dyDescent="0.35">
      <c r="P4" s="9">
        <v>43983</v>
      </c>
    </row>
    <row r="5" spans="1:17" ht="12.75" customHeight="1" x14ac:dyDescent="0.35">
      <c r="A5" s="48" t="s">
        <v>170</v>
      </c>
      <c r="B5" s="48"/>
      <c r="C5" s="48"/>
      <c r="D5" s="48"/>
      <c r="E5" s="48"/>
      <c r="F5" s="48"/>
      <c r="G5" s="48"/>
      <c r="P5" s="9">
        <v>44013</v>
      </c>
    </row>
    <row r="6" spans="1:17" x14ac:dyDescent="0.35">
      <c r="P6" s="9">
        <v>44044</v>
      </c>
    </row>
    <row r="7" spans="1:17" x14ac:dyDescent="0.35">
      <c r="A7" s="11" t="s">
        <v>0</v>
      </c>
      <c r="B7" s="11"/>
      <c r="C7" s="11"/>
      <c r="D7" s="11"/>
      <c r="E7" s="11"/>
      <c r="F7" s="11"/>
      <c r="G7" s="11"/>
      <c r="P7" s="9">
        <v>44075</v>
      </c>
    </row>
    <row r="8" spans="1:17" x14ac:dyDescent="0.35">
      <c r="P8" s="9">
        <v>44105</v>
      </c>
    </row>
    <row r="9" spans="1:17" x14ac:dyDescent="0.35">
      <c r="A9" s="8" t="s">
        <v>1</v>
      </c>
      <c r="C9" s="49"/>
      <c r="D9" s="50"/>
      <c r="P9" s="9">
        <v>44136</v>
      </c>
    </row>
    <row r="10" spans="1:17" x14ac:dyDescent="0.35">
      <c r="C10" s="12"/>
      <c r="D10" s="13"/>
      <c r="P10" s="9">
        <v>44166</v>
      </c>
    </row>
    <row r="11" spans="1:17" x14ac:dyDescent="0.35">
      <c r="A11" s="8" t="s">
        <v>2</v>
      </c>
      <c r="C11" s="51"/>
      <c r="D11" s="52"/>
      <c r="E11" s="52"/>
      <c r="F11" s="52"/>
      <c r="G11" s="53"/>
      <c r="P11" s="9">
        <v>44197</v>
      </c>
    </row>
    <row r="12" spans="1:17" x14ac:dyDescent="0.35">
      <c r="P12" s="9">
        <v>44228</v>
      </c>
    </row>
    <row r="13" spans="1:17" s="7" customFormat="1" ht="19.5" customHeight="1" x14ac:dyDescent="0.4">
      <c r="A13" s="14" t="s">
        <v>5</v>
      </c>
      <c r="B13" s="14"/>
      <c r="C13" s="14"/>
      <c r="D13" s="14"/>
      <c r="E13" s="14"/>
      <c r="F13" s="14"/>
      <c r="G13" s="14"/>
      <c r="H13" s="8"/>
      <c r="I13" s="8"/>
      <c r="J13" s="8"/>
      <c r="K13" s="8"/>
      <c r="L13" s="8"/>
      <c r="M13" s="8"/>
      <c r="N13" s="8"/>
      <c r="O13" s="8"/>
      <c r="P13" s="9">
        <v>44256</v>
      </c>
      <c r="Q13" s="8"/>
    </row>
    <row r="14" spans="1:17" x14ac:dyDescent="0.35">
      <c r="P14" s="9">
        <v>44287</v>
      </c>
    </row>
    <row r="15" spans="1:17" x14ac:dyDescent="0.35">
      <c r="A15" s="8" t="s">
        <v>28</v>
      </c>
      <c r="B15" s="8" t="s">
        <v>3</v>
      </c>
      <c r="G15" s="32">
        <v>100</v>
      </c>
      <c r="P15" s="9">
        <v>44317</v>
      </c>
    </row>
    <row r="16" spans="1:17" ht="12.6" customHeight="1" x14ac:dyDescent="0.35">
      <c r="P16" s="9">
        <v>44348</v>
      </c>
    </row>
    <row r="17" spans="1:17" x14ac:dyDescent="0.35">
      <c r="A17" s="8" t="s">
        <v>29</v>
      </c>
      <c r="B17" s="8" t="s">
        <v>178</v>
      </c>
      <c r="G17" s="33">
        <v>43922</v>
      </c>
    </row>
    <row r="18" spans="1:17" ht="12.6" customHeight="1" x14ac:dyDescent="0.4">
      <c r="B18" s="29"/>
      <c r="C18" s="28"/>
      <c r="D18" s="28"/>
    </row>
    <row r="19" spans="1:17" ht="12.6" customHeight="1" x14ac:dyDescent="0.35"/>
    <row r="20" spans="1:17" x14ac:dyDescent="0.35">
      <c r="A20" s="8" t="s">
        <v>30</v>
      </c>
      <c r="B20" s="8" t="s">
        <v>179</v>
      </c>
      <c r="G20" s="34">
        <v>0.03</v>
      </c>
    </row>
    <row r="21" spans="1:17" ht="12.6" customHeight="1" x14ac:dyDescent="0.35"/>
    <row r="22" spans="1:17" x14ac:dyDescent="0.35">
      <c r="A22" s="8" t="s">
        <v>31</v>
      </c>
      <c r="B22" s="8" t="s">
        <v>6</v>
      </c>
      <c r="G22" s="34">
        <v>0.25</v>
      </c>
    </row>
    <row r="23" spans="1:17" ht="12.6" customHeight="1" x14ac:dyDescent="0.35"/>
    <row r="24" spans="1:17" x14ac:dyDescent="0.35">
      <c r="A24" s="8" t="s">
        <v>32</v>
      </c>
      <c r="B24" s="15" t="s">
        <v>25</v>
      </c>
      <c r="C24" s="15"/>
      <c r="D24" s="15"/>
      <c r="E24" s="15"/>
      <c r="G24" s="16">
        <f>ROUND(G15*G20*G22,2)</f>
        <v>0.75</v>
      </c>
    </row>
    <row r="25" spans="1:17" s="17" customFormat="1" x14ac:dyDescent="0.35">
      <c r="B25" s="17" t="s">
        <v>4</v>
      </c>
      <c r="H25" s="8"/>
      <c r="I25" s="8"/>
      <c r="J25" s="8"/>
      <c r="K25" s="8"/>
      <c r="L25" s="8"/>
      <c r="M25" s="8"/>
      <c r="N25" s="8"/>
      <c r="O25" s="8"/>
      <c r="P25" s="8"/>
      <c r="Q25" s="8"/>
    </row>
    <row r="26" spans="1:17" s="17" customFormat="1" x14ac:dyDescent="0.35">
      <c r="B26" s="17" t="s">
        <v>7</v>
      </c>
      <c r="H26" s="8"/>
      <c r="I26" s="8"/>
      <c r="J26" s="8"/>
      <c r="K26" s="8"/>
      <c r="L26" s="8"/>
      <c r="M26" s="8"/>
      <c r="N26" s="8"/>
      <c r="O26" s="8"/>
      <c r="P26" s="8"/>
      <c r="Q26" s="8"/>
    </row>
    <row r="27" spans="1:17" ht="12.6" customHeight="1" x14ac:dyDescent="0.35"/>
    <row r="28" spans="1:17" x14ac:dyDescent="0.35">
      <c r="A28" s="8" t="s">
        <v>33</v>
      </c>
      <c r="B28" s="8" t="s">
        <v>8</v>
      </c>
      <c r="G28" s="16">
        <f>G15+G24</f>
        <v>100.75</v>
      </c>
    </row>
    <row r="29" spans="1:17" x14ac:dyDescent="0.35">
      <c r="B29" s="18" t="s">
        <v>34</v>
      </c>
    </row>
    <row r="30" spans="1:17" ht="12.6" customHeight="1" x14ac:dyDescent="0.35"/>
    <row r="31" spans="1:17" x14ac:dyDescent="0.35">
      <c r="A31" s="8" t="s">
        <v>35</v>
      </c>
      <c r="B31" s="8" t="s">
        <v>9</v>
      </c>
    </row>
    <row r="32" spans="1:17" x14ac:dyDescent="0.35">
      <c r="B32" s="19" t="s">
        <v>26</v>
      </c>
      <c r="G32" s="35">
        <v>1000</v>
      </c>
      <c r="I32" s="15"/>
    </row>
    <row r="33" spans="1:9" ht="27" customHeight="1" x14ac:dyDescent="0.35">
      <c r="B33" s="54" t="s">
        <v>36</v>
      </c>
      <c r="C33" s="54"/>
      <c r="D33" s="54"/>
      <c r="E33" s="54"/>
      <c r="F33" s="54"/>
      <c r="I33" s="15"/>
    </row>
    <row r="34" spans="1:9" ht="13.9" x14ac:dyDescent="0.4">
      <c r="B34" s="59" t="s">
        <v>175</v>
      </c>
      <c r="C34" s="60"/>
      <c r="D34" s="60"/>
      <c r="E34" s="38"/>
      <c r="F34" s="38"/>
      <c r="I34" s="15"/>
    </row>
    <row r="35" spans="1:9" ht="12.6" customHeight="1" x14ac:dyDescent="0.35"/>
    <row r="36" spans="1:9" x14ac:dyDescent="0.35">
      <c r="A36" s="8" t="s">
        <v>37</v>
      </c>
      <c r="B36" s="8" t="s">
        <v>10</v>
      </c>
      <c r="G36" s="16">
        <f>ROUND((G28*60/100)*G32,2)</f>
        <v>60450</v>
      </c>
    </row>
    <row r="37" spans="1:9" ht="24" customHeight="1" x14ac:dyDescent="0.35">
      <c r="B37" s="55" t="s">
        <v>176</v>
      </c>
      <c r="C37" s="56"/>
      <c r="D37" s="56"/>
      <c r="E37" s="56"/>
      <c r="F37" s="56"/>
    </row>
    <row r="38" spans="1:9" ht="12.6" customHeight="1" x14ac:dyDescent="0.35"/>
    <row r="39" spans="1:9" x14ac:dyDescent="0.35">
      <c r="A39" s="8" t="s">
        <v>38</v>
      </c>
      <c r="B39" s="8" t="s">
        <v>39</v>
      </c>
      <c r="G39" s="16">
        <f>ROUND((G15*60/100)*G32,2)</f>
        <v>60000</v>
      </c>
    </row>
    <row r="40" spans="1:9" ht="26.25" customHeight="1" x14ac:dyDescent="0.35">
      <c r="B40" s="55" t="s">
        <v>177</v>
      </c>
      <c r="C40" s="56"/>
      <c r="D40" s="56"/>
      <c r="E40" s="56"/>
      <c r="F40" s="56"/>
    </row>
    <row r="41" spans="1:9" ht="12.6" customHeight="1" x14ac:dyDescent="0.35"/>
    <row r="42" spans="1:9" x14ac:dyDescent="0.35">
      <c r="A42" s="8" t="s">
        <v>40</v>
      </c>
      <c r="B42" s="8" t="s">
        <v>11</v>
      </c>
      <c r="G42" s="16">
        <f>G36-G39</f>
        <v>450</v>
      </c>
    </row>
    <row r="43" spans="1:9" x14ac:dyDescent="0.35">
      <c r="B43" s="18" t="s">
        <v>41</v>
      </c>
    </row>
    <row r="44" spans="1:9" x14ac:dyDescent="0.35">
      <c r="B44" s="18"/>
    </row>
    <row r="45" spans="1:9" ht="14.25" customHeight="1" x14ac:dyDescent="0.35">
      <c r="G45" s="27"/>
    </row>
    <row r="46" spans="1:9" x14ac:dyDescent="0.35">
      <c r="B46" s="36"/>
      <c r="D46" s="36"/>
      <c r="E46" s="36"/>
      <c r="F46" s="36"/>
    </row>
    <row r="47" spans="1:9" x14ac:dyDescent="0.35">
      <c r="B47" s="20" t="s">
        <v>13</v>
      </c>
      <c r="D47" s="20" t="s">
        <v>42</v>
      </c>
    </row>
    <row r="50" spans="2:7" x14ac:dyDescent="0.35">
      <c r="B50" s="57"/>
      <c r="C50" s="58"/>
      <c r="D50" s="58"/>
      <c r="E50" s="58"/>
      <c r="F50" s="58"/>
    </row>
    <row r="51" spans="2:7" x14ac:dyDescent="0.35">
      <c r="B51" s="20" t="s">
        <v>14</v>
      </c>
    </row>
    <row r="52" spans="2:7" ht="24" customHeight="1" x14ac:dyDescent="0.35">
      <c r="B52" s="46" t="s">
        <v>44</v>
      </c>
      <c r="C52" s="46"/>
      <c r="D52" s="46"/>
      <c r="E52" s="46"/>
      <c r="F52" s="46"/>
      <c r="G52" s="46"/>
    </row>
  </sheetData>
  <sheetProtection algorithmName="SHA-512" hashValue="Jb5b5OSUHmq8DjE7gDt/NB0kBsQ11gsPeFjo2xLrnUhMt5StdzFsG9fOy3KzF+oEvCi/G4iVwWkq3Rb2uQTRyA==" saltValue="nPb7k2/uR1BYrBOB4HF6Bg==" spinCount="100000" sheet="1" objects="1" scenarios="1"/>
  <mergeCells count="11">
    <mergeCell ref="A1:G1"/>
    <mergeCell ref="B52:G52"/>
    <mergeCell ref="B3:G3"/>
    <mergeCell ref="A5:G5"/>
    <mergeCell ref="C9:D9"/>
    <mergeCell ref="C11:G11"/>
    <mergeCell ref="B33:F33"/>
    <mergeCell ref="B37:F37"/>
    <mergeCell ref="B40:F40"/>
    <mergeCell ref="B50:F50"/>
    <mergeCell ref="B34:D34"/>
  </mergeCells>
  <dataValidations count="1">
    <dataValidation type="list" allowBlank="1" showInputMessage="1" showErrorMessage="1" sqref="G17">
      <formula1>$P$1:$P$9</formula1>
    </dataValidation>
  </dataValidations>
  <pageMargins left="0.70866141732283472" right="0.70866141732283472" top="0.78740157480314965" bottom="0.78740157480314965"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workbookViewId="0">
      <selection sqref="A1:G1"/>
    </sheetView>
  </sheetViews>
  <sheetFormatPr baseColWidth="10" defaultRowHeight="13.5" x14ac:dyDescent="0.35"/>
  <cols>
    <col min="1" max="5" width="11" style="8"/>
    <col min="6" max="6" width="13.5" style="8" customWidth="1"/>
    <col min="7" max="7" width="15.5" style="8" customWidth="1"/>
    <col min="8" max="8" width="11.625" style="8" customWidth="1"/>
    <col min="9" max="13" width="11" style="8"/>
    <col min="14" max="14" width="16.75" style="8" customWidth="1"/>
    <col min="15" max="15" width="11" style="8"/>
    <col min="16" max="16" width="11" style="8" hidden="1" customWidth="1"/>
    <col min="17" max="16384" width="11" style="8"/>
  </cols>
  <sheetData>
    <row r="1" spans="1:17" s="7" customFormat="1" ht="54.75" customHeight="1" x14ac:dyDescent="0.4">
      <c r="A1" s="44" t="s">
        <v>182</v>
      </c>
      <c r="B1" s="61"/>
      <c r="C1" s="61"/>
      <c r="D1" s="61"/>
      <c r="E1" s="61"/>
      <c r="F1" s="61"/>
      <c r="G1" s="61"/>
    </row>
    <row r="2" spans="1:17" x14ac:dyDescent="0.35">
      <c r="P2" s="9">
        <v>43922</v>
      </c>
    </row>
    <row r="3" spans="1:17" ht="28.5" customHeight="1" x14ac:dyDescent="0.35">
      <c r="A3" s="10" t="s">
        <v>186</v>
      </c>
      <c r="B3" s="47" t="s">
        <v>181</v>
      </c>
      <c r="C3" s="47"/>
      <c r="D3" s="47"/>
      <c r="E3" s="47"/>
      <c r="F3" s="47"/>
      <c r="G3" s="47"/>
      <c r="P3" s="9">
        <v>43952</v>
      </c>
    </row>
    <row r="4" spans="1:17" x14ac:dyDescent="0.35">
      <c r="P4" s="9">
        <v>43983</v>
      </c>
    </row>
    <row r="5" spans="1:17" ht="12.75" customHeight="1" x14ac:dyDescent="0.35">
      <c r="A5" s="48" t="s">
        <v>170</v>
      </c>
      <c r="B5" s="48"/>
      <c r="C5" s="48"/>
      <c r="D5" s="48"/>
      <c r="E5" s="48"/>
      <c r="F5" s="48"/>
      <c r="G5" s="48"/>
      <c r="P5" s="9">
        <v>44013</v>
      </c>
    </row>
    <row r="6" spans="1:17" x14ac:dyDescent="0.35">
      <c r="P6" s="9">
        <v>44044</v>
      </c>
    </row>
    <row r="7" spans="1:17" x14ac:dyDescent="0.35">
      <c r="A7" s="11" t="s">
        <v>0</v>
      </c>
      <c r="B7" s="11"/>
      <c r="C7" s="11"/>
      <c r="D7" s="11"/>
      <c r="E7" s="11"/>
      <c r="F7" s="11"/>
      <c r="G7" s="11"/>
      <c r="P7" s="9">
        <v>44075</v>
      </c>
    </row>
    <row r="8" spans="1:17" x14ac:dyDescent="0.35">
      <c r="P8" s="9">
        <v>44105</v>
      </c>
    </row>
    <row r="9" spans="1:17" x14ac:dyDescent="0.35">
      <c r="A9" s="8" t="s">
        <v>1</v>
      </c>
      <c r="C9" s="65"/>
      <c r="D9" s="66"/>
      <c r="P9" s="9">
        <v>44136</v>
      </c>
    </row>
    <row r="10" spans="1:17" x14ac:dyDescent="0.35">
      <c r="C10" s="12"/>
      <c r="D10" s="13"/>
      <c r="P10" s="9">
        <v>44166</v>
      </c>
    </row>
    <row r="11" spans="1:17" x14ac:dyDescent="0.35">
      <c r="A11" s="8" t="s">
        <v>2</v>
      </c>
      <c r="C11" s="65"/>
      <c r="D11" s="67"/>
      <c r="E11" s="68"/>
      <c r="F11" s="68"/>
      <c r="G11" s="69"/>
      <c r="P11" s="9">
        <v>44197</v>
      </c>
    </row>
    <row r="12" spans="1:17" x14ac:dyDescent="0.35">
      <c r="P12" s="9">
        <v>44228</v>
      </c>
    </row>
    <row r="13" spans="1:17" s="7" customFormat="1" ht="19.5" customHeight="1" x14ac:dyDescent="0.4">
      <c r="A13" s="14" t="s">
        <v>191</v>
      </c>
      <c r="B13" s="14"/>
      <c r="C13" s="14"/>
      <c r="D13" s="14"/>
      <c r="E13" s="14"/>
      <c r="F13" s="14"/>
      <c r="G13" s="14"/>
      <c r="H13" s="8"/>
      <c r="I13" s="8"/>
      <c r="J13" s="8"/>
      <c r="K13" s="8"/>
      <c r="L13" s="8"/>
      <c r="M13" s="8"/>
      <c r="N13" s="8"/>
      <c r="O13" s="8"/>
      <c r="P13" s="9">
        <v>44256</v>
      </c>
      <c r="Q13" s="8"/>
    </row>
    <row r="14" spans="1:17" x14ac:dyDescent="0.35">
      <c r="P14" s="9">
        <v>44287</v>
      </c>
    </row>
    <row r="15" spans="1:17" x14ac:dyDescent="0.35">
      <c r="A15" s="8" t="s">
        <v>28</v>
      </c>
      <c r="B15" s="8" t="s">
        <v>3</v>
      </c>
      <c r="G15" s="39"/>
      <c r="P15" s="9">
        <v>44317</v>
      </c>
    </row>
    <row r="16" spans="1:17" ht="12.6" customHeight="1" x14ac:dyDescent="0.35">
      <c r="P16" s="9">
        <v>44348</v>
      </c>
    </row>
    <row r="17" spans="1:17" x14ac:dyDescent="0.35">
      <c r="A17" s="8" t="s">
        <v>29</v>
      </c>
      <c r="B17" s="8" t="s">
        <v>178</v>
      </c>
      <c r="G17" s="40"/>
    </row>
    <row r="18" spans="1:17" ht="12.6" customHeight="1" x14ac:dyDescent="0.4">
      <c r="B18" s="29"/>
      <c r="C18" s="28"/>
      <c r="D18" s="28"/>
    </row>
    <row r="19" spans="1:17" ht="12.6" customHeight="1" x14ac:dyDescent="0.35"/>
    <row r="20" spans="1:17" x14ac:dyDescent="0.35">
      <c r="A20" s="8" t="s">
        <v>30</v>
      </c>
      <c r="B20" s="8" t="s">
        <v>179</v>
      </c>
      <c r="G20" s="41"/>
    </row>
    <row r="21" spans="1:17" ht="12.6" customHeight="1" x14ac:dyDescent="0.35"/>
    <row r="22" spans="1:17" x14ac:dyDescent="0.35">
      <c r="A22" s="8" t="s">
        <v>31</v>
      </c>
      <c r="B22" s="8" t="s">
        <v>6</v>
      </c>
      <c r="G22" s="41"/>
    </row>
    <row r="23" spans="1:17" ht="12.6" customHeight="1" x14ac:dyDescent="0.35"/>
    <row r="24" spans="1:17" x14ac:dyDescent="0.35">
      <c r="A24" s="8" t="s">
        <v>32</v>
      </c>
      <c r="B24" s="15" t="s">
        <v>25</v>
      </c>
      <c r="C24" s="15"/>
      <c r="D24" s="15"/>
      <c r="E24" s="15"/>
      <c r="G24" s="16">
        <f>ROUND(G15*G20*G22,2)</f>
        <v>0</v>
      </c>
    </row>
    <row r="25" spans="1:17" s="17" customFormat="1" x14ac:dyDescent="0.35">
      <c r="B25" s="17" t="s">
        <v>4</v>
      </c>
      <c r="H25" s="8"/>
      <c r="I25" s="8"/>
      <c r="J25" s="8"/>
      <c r="K25" s="8"/>
      <c r="L25" s="8"/>
      <c r="M25" s="8"/>
      <c r="N25" s="8"/>
      <c r="O25" s="8"/>
      <c r="P25" s="8"/>
      <c r="Q25" s="8"/>
    </row>
    <row r="26" spans="1:17" s="17" customFormat="1" x14ac:dyDescent="0.35">
      <c r="B26" s="17" t="s">
        <v>7</v>
      </c>
      <c r="H26" s="8"/>
      <c r="I26" s="8"/>
      <c r="J26" s="8"/>
      <c r="K26" s="8"/>
      <c r="L26" s="8"/>
      <c r="M26" s="8"/>
      <c r="N26" s="8"/>
      <c r="O26" s="8"/>
      <c r="P26" s="8"/>
      <c r="Q26" s="8"/>
    </row>
    <row r="27" spans="1:17" ht="12.6" customHeight="1" x14ac:dyDescent="0.35"/>
    <row r="28" spans="1:17" x14ac:dyDescent="0.35">
      <c r="A28" s="8" t="s">
        <v>33</v>
      </c>
      <c r="B28" s="8" t="s">
        <v>8</v>
      </c>
      <c r="G28" s="16">
        <f>G15+G24</f>
        <v>0</v>
      </c>
    </row>
    <row r="29" spans="1:17" x14ac:dyDescent="0.35">
      <c r="B29" s="18" t="s">
        <v>34</v>
      </c>
    </row>
    <row r="30" spans="1:17" ht="12.6" customHeight="1" x14ac:dyDescent="0.35"/>
    <row r="31" spans="1:17" x14ac:dyDescent="0.35">
      <c r="A31" s="8" t="s">
        <v>35</v>
      </c>
      <c r="B31" s="8" t="s">
        <v>9</v>
      </c>
    </row>
    <row r="32" spans="1:17" x14ac:dyDescent="0.35">
      <c r="B32" s="19" t="s">
        <v>26</v>
      </c>
      <c r="G32" s="42"/>
      <c r="I32" s="15"/>
    </row>
    <row r="33" spans="1:9" ht="27" customHeight="1" x14ac:dyDescent="0.35">
      <c r="B33" s="54" t="s">
        <v>36</v>
      </c>
      <c r="C33" s="54"/>
      <c r="D33" s="54"/>
      <c r="E33" s="54"/>
      <c r="F33" s="54"/>
      <c r="I33" s="15"/>
    </row>
    <row r="34" spans="1:9" ht="13.9" x14ac:dyDescent="0.4">
      <c r="B34" s="59" t="s">
        <v>175</v>
      </c>
      <c r="C34" s="62"/>
      <c r="D34" s="62"/>
      <c r="E34" s="38"/>
      <c r="F34" s="38"/>
      <c r="I34" s="15"/>
    </row>
    <row r="35" spans="1:9" ht="12.6" customHeight="1" x14ac:dyDescent="0.35"/>
    <row r="36" spans="1:9" x14ac:dyDescent="0.35">
      <c r="A36" s="8" t="s">
        <v>37</v>
      </c>
      <c r="B36" s="8" t="s">
        <v>10</v>
      </c>
      <c r="G36" s="16">
        <f>ROUND((G28*60/100)*G32,2)</f>
        <v>0</v>
      </c>
    </row>
    <row r="37" spans="1:9" ht="24" customHeight="1" x14ac:dyDescent="0.35">
      <c r="B37" s="55" t="s">
        <v>176</v>
      </c>
      <c r="C37" s="56"/>
      <c r="D37" s="56"/>
      <c r="E37" s="56"/>
      <c r="F37" s="56"/>
    </row>
    <row r="38" spans="1:9" ht="12.6" customHeight="1" x14ac:dyDescent="0.35"/>
    <row r="39" spans="1:9" x14ac:dyDescent="0.35">
      <c r="A39" s="8" t="s">
        <v>38</v>
      </c>
      <c r="B39" s="8" t="s">
        <v>39</v>
      </c>
      <c r="G39" s="16">
        <f>ROUND((G15*60/100)*G32,2)</f>
        <v>0</v>
      </c>
    </row>
    <row r="40" spans="1:9" ht="26.25" customHeight="1" x14ac:dyDescent="0.35">
      <c r="B40" s="55" t="s">
        <v>177</v>
      </c>
      <c r="C40" s="56"/>
      <c r="D40" s="56"/>
      <c r="E40" s="56"/>
      <c r="F40" s="56"/>
    </row>
    <row r="41" spans="1:9" ht="12.6" customHeight="1" x14ac:dyDescent="0.35"/>
    <row r="42" spans="1:9" x14ac:dyDescent="0.35">
      <c r="A42" s="8" t="s">
        <v>40</v>
      </c>
      <c r="B42" s="8" t="s">
        <v>11</v>
      </c>
      <c r="G42" s="16">
        <f>G36-G39</f>
        <v>0</v>
      </c>
    </row>
    <row r="43" spans="1:9" x14ac:dyDescent="0.35">
      <c r="B43" s="18" t="s">
        <v>41</v>
      </c>
    </row>
    <row r="44" spans="1:9" x14ac:dyDescent="0.35">
      <c r="B44" s="18"/>
    </row>
    <row r="45" spans="1:9" ht="14.25" customHeight="1" x14ac:dyDescent="0.35">
      <c r="G45" s="27"/>
    </row>
    <row r="46" spans="1:9" x14ac:dyDescent="0.35">
      <c r="B46" s="1"/>
      <c r="D46" s="70"/>
      <c r="E46" s="70"/>
      <c r="F46" s="70"/>
    </row>
    <row r="47" spans="1:9" x14ac:dyDescent="0.35">
      <c r="B47" s="20" t="s">
        <v>13</v>
      </c>
      <c r="D47" s="20" t="s">
        <v>42</v>
      </c>
    </row>
    <row r="50" spans="2:7" x14ac:dyDescent="0.35">
      <c r="B50" s="63"/>
      <c r="C50" s="64"/>
      <c r="D50" s="64"/>
      <c r="E50" s="64"/>
      <c r="F50" s="64"/>
    </row>
    <row r="51" spans="2:7" x14ac:dyDescent="0.35">
      <c r="B51" s="20" t="s">
        <v>14</v>
      </c>
    </row>
    <row r="52" spans="2:7" ht="24" customHeight="1" x14ac:dyDescent="0.35">
      <c r="B52" s="46" t="s">
        <v>44</v>
      </c>
      <c r="C52" s="46"/>
      <c r="D52" s="46"/>
      <c r="E52" s="46"/>
      <c r="F52" s="46"/>
      <c r="G52" s="46"/>
    </row>
  </sheetData>
  <sheetProtection algorithmName="SHA-512" hashValue="xTBMvNY1VTzma+29pOV5OsQzP2lIAZKSpS+rCoTPg1tuKx9eu5a9Alp+pPAmhxKlQBLYGrj9kaWRDT4tpuuadg==" saltValue="WmOHfg0Ex/TGffSLUHfSaQ==" spinCount="100000" sheet="1" objects="1" scenarios="1"/>
  <mergeCells count="12">
    <mergeCell ref="A1:G1"/>
    <mergeCell ref="B34:D34"/>
    <mergeCell ref="B50:F50"/>
    <mergeCell ref="B52:G52"/>
    <mergeCell ref="B3:G3"/>
    <mergeCell ref="B33:F33"/>
    <mergeCell ref="B37:F37"/>
    <mergeCell ref="B40:F40"/>
    <mergeCell ref="C9:D9"/>
    <mergeCell ref="C11:G11"/>
    <mergeCell ref="A5:G5"/>
    <mergeCell ref="D46:F46"/>
  </mergeCells>
  <dataValidations count="1">
    <dataValidation type="list" allowBlank="1" showInputMessage="1" showErrorMessage="1" sqref="G17">
      <formula1>$P$1:$P$9</formula1>
    </dataValidation>
  </dataValidations>
  <pageMargins left="0.70866141732283472" right="0.70866141732283472" top="0.78740157480314965" bottom="0.78740157480314965" header="0.31496062992125984" footer="0.31496062992125984"/>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workbookViewId="0">
      <selection sqref="A1:G1"/>
    </sheetView>
  </sheetViews>
  <sheetFormatPr baseColWidth="10" defaultRowHeight="13.5" x14ac:dyDescent="0.35"/>
  <cols>
    <col min="1" max="5" width="11" style="8"/>
    <col min="6" max="6" width="13.5" style="8" customWidth="1"/>
    <col min="7" max="7" width="15.5" style="8" customWidth="1"/>
    <col min="8" max="8" width="11.625" style="8" customWidth="1"/>
    <col min="9" max="13" width="11" style="8"/>
    <col min="14" max="14" width="16.75" style="8" customWidth="1"/>
    <col min="15" max="15" width="11" style="8"/>
    <col min="16" max="16" width="11" style="8" hidden="1" customWidth="1"/>
    <col min="17" max="16384" width="11" style="8"/>
  </cols>
  <sheetData>
    <row r="1" spans="1:17" s="7" customFormat="1" ht="54.75" customHeight="1" x14ac:dyDescent="0.4">
      <c r="A1" s="44" t="s">
        <v>182</v>
      </c>
      <c r="B1" s="45"/>
      <c r="C1" s="45"/>
      <c r="D1" s="45"/>
      <c r="E1" s="45"/>
      <c r="F1" s="45"/>
      <c r="G1" s="45"/>
    </row>
    <row r="2" spans="1:17" x14ac:dyDescent="0.35">
      <c r="P2" s="9">
        <v>43922</v>
      </c>
    </row>
    <row r="3" spans="1:17" ht="28.5" customHeight="1" x14ac:dyDescent="0.35">
      <c r="A3" s="10" t="s">
        <v>186</v>
      </c>
      <c r="B3" s="47" t="s">
        <v>181</v>
      </c>
      <c r="C3" s="47"/>
      <c r="D3" s="47"/>
      <c r="E3" s="47"/>
      <c r="F3" s="47"/>
      <c r="G3" s="47"/>
      <c r="P3" s="9">
        <v>43952</v>
      </c>
    </row>
    <row r="4" spans="1:17" x14ac:dyDescent="0.35">
      <c r="P4" s="9">
        <v>43983</v>
      </c>
    </row>
    <row r="5" spans="1:17" ht="12.75" customHeight="1" x14ac:dyDescent="0.35">
      <c r="A5" s="48" t="s">
        <v>170</v>
      </c>
      <c r="B5" s="48"/>
      <c r="C5" s="48"/>
      <c r="D5" s="48"/>
      <c r="E5" s="48"/>
      <c r="F5" s="48"/>
      <c r="G5" s="48"/>
      <c r="P5" s="9">
        <v>44013</v>
      </c>
    </row>
    <row r="6" spans="1:17" x14ac:dyDescent="0.35">
      <c r="P6" s="9">
        <v>44044</v>
      </c>
    </row>
    <row r="7" spans="1:17" x14ac:dyDescent="0.35">
      <c r="A7" s="11" t="s">
        <v>0</v>
      </c>
      <c r="B7" s="11"/>
      <c r="C7" s="11"/>
      <c r="D7" s="11"/>
      <c r="E7" s="11"/>
      <c r="F7" s="11"/>
      <c r="G7" s="11"/>
      <c r="P7" s="9">
        <v>44075</v>
      </c>
    </row>
    <row r="8" spans="1:17" x14ac:dyDescent="0.35">
      <c r="P8" s="9">
        <v>44105</v>
      </c>
    </row>
    <row r="9" spans="1:17" x14ac:dyDescent="0.35">
      <c r="A9" s="8" t="s">
        <v>1</v>
      </c>
      <c r="C9" s="71" t="str">
        <f>IF('Kostenträger 1 '!$C$9:$D$9="","",'Kostenträger 1 '!$C$9:$D$9)</f>
        <v/>
      </c>
      <c r="D9" s="72"/>
      <c r="P9" s="9">
        <v>44136</v>
      </c>
    </row>
    <row r="10" spans="1:17" x14ac:dyDescent="0.35">
      <c r="C10" s="12"/>
      <c r="D10" s="13"/>
      <c r="P10" s="9">
        <v>44166</v>
      </c>
    </row>
    <row r="11" spans="1:17" x14ac:dyDescent="0.35">
      <c r="A11" s="8" t="s">
        <v>2</v>
      </c>
      <c r="C11" s="73" t="str">
        <f>IF('Kostenträger 1 '!$C$11:$G$11="","",'Kostenträger 1 '!$C$11:$G$11)</f>
        <v/>
      </c>
      <c r="D11" s="74"/>
      <c r="E11" s="74"/>
      <c r="F11" s="74"/>
      <c r="G11" s="75"/>
      <c r="P11" s="9">
        <v>44197</v>
      </c>
    </row>
    <row r="12" spans="1:17" x14ac:dyDescent="0.35">
      <c r="P12" s="9">
        <v>44228</v>
      </c>
    </row>
    <row r="13" spans="1:17" s="7" customFormat="1" ht="19.5" customHeight="1" x14ac:dyDescent="0.4">
      <c r="A13" s="14" t="s">
        <v>192</v>
      </c>
      <c r="B13" s="14"/>
      <c r="C13" s="14"/>
      <c r="D13" s="14"/>
      <c r="E13" s="14"/>
      <c r="F13" s="14"/>
      <c r="G13" s="14"/>
      <c r="H13" s="8"/>
      <c r="I13" s="8"/>
      <c r="J13" s="8"/>
      <c r="K13" s="8"/>
      <c r="L13" s="8"/>
      <c r="M13" s="8"/>
      <c r="N13" s="8"/>
      <c r="O13" s="8"/>
      <c r="P13" s="9">
        <v>44256</v>
      </c>
      <c r="Q13" s="8"/>
    </row>
    <row r="14" spans="1:17" x14ac:dyDescent="0.35">
      <c r="P14" s="9">
        <v>44287</v>
      </c>
    </row>
    <row r="15" spans="1:17" x14ac:dyDescent="0.35">
      <c r="A15" s="8" t="s">
        <v>28</v>
      </c>
      <c r="B15" s="8" t="s">
        <v>3</v>
      </c>
      <c r="G15" s="39"/>
      <c r="P15" s="9">
        <v>44317</v>
      </c>
    </row>
    <row r="16" spans="1:17" ht="12.6" customHeight="1" x14ac:dyDescent="0.35">
      <c r="P16" s="9">
        <v>44348</v>
      </c>
    </row>
    <row r="17" spans="1:17" x14ac:dyDescent="0.35">
      <c r="A17" s="8" t="s">
        <v>29</v>
      </c>
      <c r="B17" s="8" t="s">
        <v>183</v>
      </c>
      <c r="G17" s="40"/>
    </row>
    <row r="18" spans="1:17" ht="12.6" customHeight="1" x14ac:dyDescent="0.4">
      <c r="B18" s="29"/>
      <c r="C18" s="28"/>
      <c r="D18" s="28"/>
    </row>
    <row r="19" spans="1:17" ht="12.6" customHeight="1" x14ac:dyDescent="0.35"/>
    <row r="20" spans="1:17" x14ac:dyDescent="0.35">
      <c r="A20" s="8" t="s">
        <v>30</v>
      </c>
      <c r="B20" s="8" t="s">
        <v>179</v>
      </c>
      <c r="G20" s="41"/>
    </row>
    <row r="21" spans="1:17" ht="12.6" customHeight="1" x14ac:dyDescent="0.35"/>
    <row r="22" spans="1:17" x14ac:dyDescent="0.35">
      <c r="A22" s="8" t="s">
        <v>31</v>
      </c>
      <c r="B22" s="8" t="s">
        <v>15</v>
      </c>
      <c r="G22" s="41"/>
    </row>
    <row r="23" spans="1:17" ht="12.6" customHeight="1" x14ac:dyDescent="0.35"/>
    <row r="24" spans="1:17" x14ac:dyDescent="0.35">
      <c r="A24" s="8" t="s">
        <v>32</v>
      </c>
      <c r="B24" s="15" t="s">
        <v>25</v>
      </c>
      <c r="C24" s="15"/>
      <c r="D24" s="15"/>
      <c r="E24" s="15"/>
      <c r="G24" s="16">
        <f>ROUND(G15*G20*G22,2)</f>
        <v>0</v>
      </c>
    </row>
    <row r="25" spans="1:17" s="17" customFormat="1" x14ac:dyDescent="0.35">
      <c r="B25" s="17" t="s">
        <v>4</v>
      </c>
      <c r="H25" s="8"/>
      <c r="I25" s="8"/>
      <c r="J25" s="8"/>
      <c r="K25" s="8"/>
      <c r="L25" s="8"/>
      <c r="M25" s="8"/>
      <c r="N25" s="8"/>
      <c r="O25" s="8"/>
      <c r="P25" s="8"/>
      <c r="Q25" s="8"/>
    </row>
    <row r="26" spans="1:17" s="17" customFormat="1" x14ac:dyDescent="0.35">
      <c r="B26" s="30" t="s">
        <v>171</v>
      </c>
      <c r="H26" s="8"/>
      <c r="I26" s="8"/>
      <c r="J26" s="8"/>
      <c r="K26" s="8"/>
      <c r="L26" s="8"/>
      <c r="M26" s="8"/>
      <c r="N26" s="8"/>
      <c r="O26" s="8"/>
      <c r="P26" s="8"/>
      <c r="Q26" s="8"/>
    </row>
    <row r="27" spans="1:17" ht="12.6" customHeight="1" x14ac:dyDescent="0.35"/>
    <row r="28" spans="1:17" x14ac:dyDescent="0.35">
      <c r="A28" s="8" t="s">
        <v>33</v>
      </c>
      <c r="B28" s="8" t="s">
        <v>8</v>
      </c>
      <c r="G28" s="16">
        <f>G15+G24</f>
        <v>0</v>
      </c>
    </row>
    <row r="29" spans="1:17" x14ac:dyDescent="0.35">
      <c r="B29" s="18" t="s">
        <v>34</v>
      </c>
    </row>
    <row r="30" spans="1:17" ht="12.6" customHeight="1" x14ac:dyDescent="0.35"/>
    <row r="31" spans="1:17" x14ac:dyDescent="0.35">
      <c r="A31" s="8" t="s">
        <v>35</v>
      </c>
      <c r="B31" s="8" t="s">
        <v>9</v>
      </c>
    </row>
    <row r="32" spans="1:17" x14ac:dyDescent="0.35">
      <c r="B32" s="19" t="s">
        <v>26</v>
      </c>
      <c r="G32" s="42"/>
      <c r="I32" s="15"/>
    </row>
    <row r="33" spans="1:9" ht="27" customHeight="1" x14ac:dyDescent="0.35">
      <c r="B33" s="54" t="s">
        <v>36</v>
      </c>
      <c r="C33" s="54"/>
      <c r="D33" s="54"/>
      <c r="E33" s="54"/>
      <c r="F33" s="54"/>
      <c r="I33" s="15"/>
    </row>
    <row r="34" spans="1:9" ht="13.9" x14ac:dyDescent="0.4">
      <c r="B34" s="59" t="s">
        <v>175</v>
      </c>
      <c r="C34" s="60"/>
      <c r="D34" s="60"/>
      <c r="E34" s="38"/>
      <c r="F34" s="38"/>
      <c r="I34" s="15"/>
    </row>
    <row r="35" spans="1:9" ht="12.6" customHeight="1" x14ac:dyDescent="0.35"/>
    <row r="36" spans="1:9" x14ac:dyDescent="0.35">
      <c r="A36" s="8" t="s">
        <v>37</v>
      </c>
      <c r="B36" s="8" t="s">
        <v>10</v>
      </c>
      <c r="G36" s="16">
        <f>ROUND((G28*60/100)*G32,2)</f>
        <v>0</v>
      </c>
    </row>
    <row r="37" spans="1:9" ht="24" customHeight="1" x14ac:dyDescent="0.35">
      <c r="B37" s="55" t="s">
        <v>176</v>
      </c>
      <c r="C37" s="56"/>
      <c r="D37" s="56"/>
      <c r="E37" s="56"/>
      <c r="F37" s="56"/>
    </row>
    <row r="38" spans="1:9" ht="12.6" customHeight="1" x14ac:dyDescent="0.35"/>
    <row r="39" spans="1:9" x14ac:dyDescent="0.35">
      <c r="A39" s="8" t="s">
        <v>38</v>
      </c>
      <c r="B39" s="8" t="s">
        <v>39</v>
      </c>
      <c r="G39" s="16">
        <f>ROUND((G15*60/100)*G32,2)</f>
        <v>0</v>
      </c>
    </row>
    <row r="40" spans="1:9" ht="26.25" customHeight="1" x14ac:dyDescent="0.35">
      <c r="B40" s="55" t="s">
        <v>177</v>
      </c>
      <c r="C40" s="56"/>
      <c r="D40" s="56"/>
      <c r="E40" s="56"/>
      <c r="F40" s="56"/>
    </row>
    <row r="41" spans="1:9" ht="12.6" customHeight="1" x14ac:dyDescent="0.35"/>
    <row r="42" spans="1:9" x14ac:dyDescent="0.35">
      <c r="A42" s="8" t="s">
        <v>40</v>
      </c>
      <c r="B42" s="8" t="s">
        <v>16</v>
      </c>
      <c r="G42" s="16">
        <f>G36-G39</f>
        <v>0</v>
      </c>
    </row>
    <row r="43" spans="1:9" x14ac:dyDescent="0.35">
      <c r="B43" s="18" t="s">
        <v>41</v>
      </c>
    </row>
    <row r="44" spans="1:9" x14ac:dyDescent="0.35">
      <c r="B44" s="18"/>
    </row>
    <row r="45" spans="1:9" ht="14.25" customHeight="1" x14ac:dyDescent="0.35">
      <c r="G45" s="27"/>
    </row>
    <row r="46" spans="1:9" x14ac:dyDescent="0.35">
      <c r="B46" s="1"/>
      <c r="D46" s="70"/>
      <c r="E46" s="70"/>
      <c r="F46" s="70"/>
    </row>
    <row r="47" spans="1:9" x14ac:dyDescent="0.35">
      <c r="B47" s="20" t="s">
        <v>13</v>
      </c>
      <c r="D47" s="20" t="s">
        <v>42</v>
      </c>
    </row>
    <row r="50" spans="2:7" x14ac:dyDescent="0.35">
      <c r="B50" s="63"/>
      <c r="C50" s="64"/>
      <c r="D50" s="64"/>
      <c r="E50" s="64"/>
      <c r="F50" s="64"/>
    </row>
    <row r="51" spans="2:7" x14ac:dyDescent="0.35">
      <c r="B51" s="20" t="s">
        <v>14</v>
      </c>
    </row>
    <row r="52" spans="2:7" ht="24" customHeight="1" x14ac:dyDescent="0.35">
      <c r="B52" s="46" t="s">
        <v>44</v>
      </c>
      <c r="C52" s="46"/>
      <c r="D52" s="46"/>
      <c r="E52" s="46"/>
      <c r="F52" s="46"/>
      <c r="G52" s="46"/>
    </row>
  </sheetData>
  <sheetProtection algorithmName="SHA-512" hashValue="fy/ITa46vtry+q2BTJtgQqJcnMk3QHu8gTSG7sdEgbMUp+oGvM+gccy7Xtw3gkJs+fdbu8CVC+ErlrIymV3bpQ==" saltValue="tHtOOI8Gc5oAWfRGTnTMQA==" spinCount="100000" sheet="1" objects="1" scenarios="1"/>
  <mergeCells count="12">
    <mergeCell ref="A1:G1"/>
    <mergeCell ref="B34:D34"/>
    <mergeCell ref="B50:F50"/>
    <mergeCell ref="B52:G52"/>
    <mergeCell ref="B3:G3"/>
    <mergeCell ref="A5:G5"/>
    <mergeCell ref="C9:D9"/>
    <mergeCell ref="C11:G11"/>
    <mergeCell ref="B33:F33"/>
    <mergeCell ref="B37:F37"/>
    <mergeCell ref="B40:F40"/>
    <mergeCell ref="D46:F46"/>
  </mergeCells>
  <dataValidations count="1">
    <dataValidation type="list" allowBlank="1" showInputMessage="1" showErrorMessage="1" sqref="G17">
      <formula1>$P$1:$P$9</formula1>
    </dataValidation>
  </dataValidations>
  <pageMargins left="0.70866141732283472" right="0.70866141732283472" top="0.78740157480314965" bottom="0.78740157480314965"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workbookViewId="0">
      <selection sqref="A1:G1"/>
    </sheetView>
  </sheetViews>
  <sheetFormatPr baseColWidth="10" defaultRowHeight="13.5" x14ac:dyDescent="0.35"/>
  <cols>
    <col min="1" max="5" width="11" style="8"/>
    <col min="6" max="6" width="13.5" style="8" customWidth="1"/>
    <col min="7" max="7" width="15.5" style="8" customWidth="1"/>
    <col min="8" max="8" width="11.625" style="8" customWidth="1"/>
    <col min="9" max="13" width="11" style="8"/>
    <col min="14" max="14" width="16.75" style="8" customWidth="1"/>
    <col min="15" max="15" width="11" style="8"/>
    <col min="16" max="16" width="11" style="8" hidden="1" customWidth="1"/>
    <col min="17" max="16384" width="11" style="8"/>
  </cols>
  <sheetData>
    <row r="1" spans="1:17" s="7" customFormat="1" ht="54.75" customHeight="1" x14ac:dyDescent="0.4">
      <c r="A1" s="44" t="s">
        <v>182</v>
      </c>
      <c r="B1" s="45"/>
      <c r="C1" s="45"/>
      <c r="D1" s="45"/>
      <c r="E1" s="45"/>
      <c r="F1" s="45"/>
      <c r="G1" s="45"/>
    </row>
    <row r="2" spans="1:17" x14ac:dyDescent="0.35">
      <c r="P2" s="9">
        <v>43922</v>
      </c>
    </row>
    <row r="3" spans="1:17" ht="28.5" customHeight="1" x14ac:dyDescent="0.35">
      <c r="A3" s="10" t="s">
        <v>186</v>
      </c>
      <c r="B3" s="47" t="s">
        <v>181</v>
      </c>
      <c r="C3" s="47"/>
      <c r="D3" s="47"/>
      <c r="E3" s="47"/>
      <c r="F3" s="47"/>
      <c r="G3" s="47"/>
      <c r="P3" s="9">
        <v>43952</v>
      </c>
    </row>
    <row r="4" spans="1:17" x14ac:dyDescent="0.35">
      <c r="P4" s="9">
        <v>43983</v>
      </c>
    </row>
    <row r="5" spans="1:17" ht="12.75" customHeight="1" x14ac:dyDescent="0.35">
      <c r="A5" s="48" t="s">
        <v>170</v>
      </c>
      <c r="B5" s="48"/>
      <c r="C5" s="48"/>
      <c r="D5" s="48"/>
      <c r="E5" s="48"/>
      <c r="F5" s="48"/>
      <c r="G5" s="48"/>
      <c r="P5" s="9">
        <v>44013</v>
      </c>
    </row>
    <row r="6" spans="1:17" x14ac:dyDescent="0.35">
      <c r="P6" s="9">
        <v>44044</v>
      </c>
    </row>
    <row r="7" spans="1:17" x14ac:dyDescent="0.35">
      <c r="A7" s="11" t="s">
        <v>0</v>
      </c>
      <c r="B7" s="11"/>
      <c r="C7" s="11"/>
      <c r="D7" s="11"/>
      <c r="E7" s="11"/>
      <c r="F7" s="11"/>
      <c r="G7" s="11"/>
      <c r="P7" s="9">
        <v>44075</v>
      </c>
    </row>
    <row r="8" spans="1:17" x14ac:dyDescent="0.35">
      <c r="P8" s="9">
        <v>44105</v>
      </c>
    </row>
    <row r="9" spans="1:17" x14ac:dyDescent="0.35">
      <c r="A9" s="8" t="s">
        <v>1</v>
      </c>
      <c r="C9" s="71" t="str">
        <f>IF('Kostenträger 1 '!$C$9:$D$9="","",'Kostenträger 1 '!$C$9:$D$9)</f>
        <v/>
      </c>
      <c r="D9" s="72"/>
      <c r="P9" s="9">
        <v>44136</v>
      </c>
    </row>
    <row r="10" spans="1:17" x14ac:dyDescent="0.35">
      <c r="C10" s="12"/>
      <c r="D10" s="13"/>
      <c r="P10" s="9">
        <v>44166</v>
      </c>
    </row>
    <row r="11" spans="1:17" x14ac:dyDescent="0.35">
      <c r="A11" s="8" t="s">
        <v>2</v>
      </c>
      <c r="C11" s="73" t="str">
        <f>IF('Kostenträger 1 '!$C$11:$G$11="","",'Kostenträger 1 '!$C$11:$G$11)</f>
        <v/>
      </c>
      <c r="D11" s="74"/>
      <c r="E11" s="74"/>
      <c r="F11" s="74"/>
      <c r="G11" s="75"/>
      <c r="P11" s="9">
        <v>44197</v>
      </c>
    </row>
    <row r="12" spans="1:17" x14ac:dyDescent="0.35">
      <c r="P12" s="9">
        <v>44228</v>
      </c>
    </row>
    <row r="13" spans="1:17" s="7" customFormat="1" ht="19.5" customHeight="1" x14ac:dyDescent="0.4">
      <c r="A13" s="14" t="s">
        <v>193</v>
      </c>
      <c r="B13" s="14"/>
      <c r="C13" s="14"/>
      <c r="D13" s="14"/>
      <c r="E13" s="14"/>
      <c r="F13" s="14"/>
      <c r="G13" s="14"/>
      <c r="H13" s="8"/>
      <c r="I13" s="8"/>
      <c r="J13" s="8"/>
      <c r="K13" s="8"/>
      <c r="L13" s="8"/>
      <c r="M13" s="8"/>
      <c r="N13" s="8"/>
      <c r="O13" s="8"/>
      <c r="P13" s="9">
        <v>44256</v>
      </c>
      <c r="Q13" s="8"/>
    </row>
    <row r="14" spans="1:17" x14ac:dyDescent="0.35">
      <c r="P14" s="9">
        <v>44287</v>
      </c>
    </row>
    <row r="15" spans="1:17" x14ac:dyDescent="0.35">
      <c r="A15" s="8" t="s">
        <v>28</v>
      </c>
      <c r="B15" s="8" t="s">
        <v>3</v>
      </c>
      <c r="G15" s="39"/>
      <c r="P15" s="9">
        <v>44317</v>
      </c>
    </row>
    <row r="16" spans="1:17" ht="12.6" customHeight="1" x14ac:dyDescent="0.35">
      <c r="P16" s="9">
        <v>44348</v>
      </c>
    </row>
    <row r="17" spans="1:17" x14ac:dyDescent="0.35">
      <c r="A17" s="8" t="s">
        <v>29</v>
      </c>
      <c r="B17" s="8" t="s">
        <v>184</v>
      </c>
      <c r="G17" s="40"/>
    </row>
    <row r="18" spans="1:17" ht="12.6" customHeight="1" x14ac:dyDescent="0.4">
      <c r="B18" s="29"/>
      <c r="C18" s="28"/>
      <c r="D18" s="28"/>
    </row>
    <row r="19" spans="1:17" ht="12.6" customHeight="1" x14ac:dyDescent="0.35"/>
    <row r="20" spans="1:17" x14ac:dyDescent="0.35">
      <c r="A20" s="8" t="s">
        <v>30</v>
      </c>
      <c r="B20" s="8" t="s">
        <v>179</v>
      </c>
      <c r="G20" s="41"/>
    </row>
    <row r="21" spans="1:17" ht="12.6" customHeight="1" x14ac:dyDescent="0.35"/>
    <row r="22" spans="1:17" x14ac:dyDescent="0.35">
      <c r="A22" s="8" t="s">
        <v>31</v>
      </c>
      <c r="B22" s="8" t="s">
        <v>198</v>
      </c>
      <c r="G22" s="41"/>
    </row>
    <row r="23" spans="1:17" ht="12.6" customHeight="1" x14ac:dyDescent="0.35"/>
    <row r="24" spans="1:17" x14ac:dyDescent="0.35">
      <c r="A24" s="8" t="s">
        <v>32</v>
      </c>
      <c r="B24" s="15" t="s">
        <v>25</v>
      </c>
      <c r="C24" s="15"/>
      <c r="D24" s="15"/>
      <c r="E24" s="15"/>
      <c r="G24" s="16">
        <f>ROUND(G15*G20*G22,2)</f>
        <v>0</v>
      </c>
    </row>
    <row r="25" spans="1:17" s="17" customFormat="1" x14ac:dyDescent="0.35">
      <c r="B25" s="17" t="s">
        <v>4</v>
      </c>
      <c r="H25" s="8"/>
      <c r="I25" s="8"/>
      <c r="J25" s="8"/>
      <c r="K25" s="8"/>
      <c r="L25" s="8"/>
      <c r="M25" s="8"/>
      <c r="N25" s="8"/>
      <c r="O25" s="8"/>
      <c r="P25" s="8"/>
      <c r="Q25" s="8"/>
    </row>
    <row r="26" spans="1:17" s="17" customFormat="1" x14ac:dyDescent="0.35">
      <c r="B26" s="30" t="s">
        <v>172</v>
      </c>
      <c r="H26" s="8"/>
      <c r="I26" s="8"/>
      <c r="J26" s="8"/>
      <c r="K26" s="8"/>
      <c r="L26" s="8"/>
      <c r="M26" s="8"/>
      <c r="N26" s="8"/>
      <c r="O26" s="8"/>
      <c r="P26" s="8"/>
      <c r="Q26" s="8"/>
    </row>
    <row r="27" spans="1:17" ht="12.6" customHeight="1" x14ac:dyDescent="0.35"/>
    <row r="28" spans="1:17" x14ac:dyDescent="0.35">
      <c r="A28" s="8" t="s">
        <v>33</v>
      </c>
      <c r="B28" s="8" t="s">
        <v>8</v>
      </c>
      <c r="G28" s="16">
        <f>G15+G24</f>
        <v>0</v>
      </c>
    </row>
    <row r="29" spans="1:17" x14ac:dyDescent="0.35">
      <c r="B29" s="18" t="s">
        <v>34</v>
      </c>
    </row>
    <row r="30" spans="1:17" ht="12.6" customHeight="1" x14ac:dyDescent="0.35"/>
    <row r="31" spans="1:17" x14ac:dyDescent="0.35">
      <c r="A31" s="8" t="s">
        <v>35</v>
      </c>
      <c r="B31" s="8" t="s">
        <v>9</v>
      </c>
    </row>
    <row r="32" spans="1:17" x14ac:dyDescent="0.35">
      <c r="B32" s="19" t="s">
        <v>26</v>
      </c>
      <c r="G32" s="42"/>
      <c r="I32" s="15"/>
    </row>
    <row r="33" spans="1:9" ht="27" customHeight="1" x14ac:dyDescent="0.35">
      <c r="B33" s="54" t="s">
        <v>36</v>
      </c>
      <c r="C33" s="54"/>
      <c r="D33" s="54"/>
      <c r="E33" s="54"/>
      <c r="F33" s="54"/>
      <c r="I33" s="15"/>
    </row>
    <row r="34" spans="1:9" ht="13.9" x14ac:dyDescent="0.4">
      <c r="B34" s="59" t="s">
        <v>175</v>
      </c>
      <c r="C34" s="60"/>
      <c r="D34" s="60"/>
      <c r="E34" s="37"/>
      <c r="F34" s="37"/>
      <c r="I34" s="15"/>
    </row>
    <row r="35" spans="1:9" ht="12.6" customHeight="1" x14ac:dyDescent="0.35"/>
    <row r="36" spans="1:9" x14ac:dyDescent="0.35">
      <c r="A36" s="8" t="s">
        <v>37</v>
      </c>
      <c r="B36" s="8" t="s">
        <v>10</v>
      </c>
      <c r="G36" s="16">
        <f>ROUND((G28*60/100)*G32,2)</f>
        <v>0</v>
      </c>
    </row>
    <row r="37" spans="1:9" ht="24" customHeight="1" x14ac:dyDescent="0.35">
      <c r="B37" s="55" t="s">
        <v>176</v>
      </c>
      <c r="C37" s="56"/>
      <c r="D37" s="56"/>
      <c r="E37" s="56"/>
      <c r="F37" s="56"/>
    </row>
    <row r="38" spans="1:9" ht="12.6" customHeight="1" x14ac:dyDescent="0.35"/>
    <row r="39" spans="1:9" x14ac:dyDescent="0.35">
      <c r="A39" s="8" t="s">
        <v>38</v>
      </c>
      <c r="B39" s="8" t="s">
        <v>39</v>
      </c>
      <c r="G39" s="16">
        <f>ROUND((G15*60/100)*G32,2)</f>
        <v>0</v>
      </c>
    </row>
    <row r="40" spans="1:9" ht="26.25" customHeight="1" x14ac:dyDescent="0.35">
      <c r="B40" s="55" t="s">
        <v>177</v>
      </c>
      <c r="C40" s="56"/>
      <c r="D40" s="56"/>
      <c r="E40" s="56"/>
      <c r="F40" s="56"/>
    </row>
    <row r="41" spans="1:9" ht="12.6" customHeight="1" x14ac:dyDescent="0.35"/>
    <row r="42" spans="1:9" x14ac:dyDescent="0.35">
      <c r="A42" s="8" t="s">
        <v>40</v>
      </c>
      <c r="B42" s="8" t="s">
        <v>17</v>
      </c>
      <c r="G42" s="16">
        <f>G36-G39</f>
        <v>0</v>
      </c>
    </row>
    <row r="43" spans="1:9" x14ac:dyDescent="0.35">
      <c r="B43" s="18" t="s">
        <v>41</v>
      </c>
    </row>
    <row r="44" spans="1:9" x14ac:dyDescent="0.35">
      <c r="B44" s="18"/>
    </row>
    <row r="45" spans="1:9" ht="14.25" customHeight="1" x14ac:dyDescent="0.35">
      <c r="G45" s="27"/>
    </row>
    <row r="46" spans="1:9" x14ac:dyDescent="0.35">
      <c r="B46" s="1"/>
      <c r="D46" s="70"/>
      <c r="E46" s="70"/>
      <c r="F46" s="70"/>
    </row>
    <row r="47" spans="1:9" x14ac:dyDescent="0.35">
      <c r="B47" s="20" t="s">
        <v>13</v>
      </c>
      <c r="D47" s="20" t="s">
        <v>42</v>
      </c>
    </row>
    <row r="50" spans="2:7" x14ac:dyDescent="0.35">
      <c r="B50" s="63"/>
      <c r="C50" s="64"/>
      <c r="D50" s="64"/>
      <c r="E50" s="64"/>
      <c r="F50" s="64"/>
    </row>
    <row r="51" spans="2:7" x14ac:dyDescent="0.35">
      <c r="B51" s="20" t="s">
        <v>14</v>
      </c>
    </row>
    <row r="52" spans="2:7" ht="24" customHeight="1" x14ac:dyDescent="0.35">
      <c r="B52" s="46" t="s">
        <v>44</v>
      </c>
      <c r="C52" s="46"/>
      <c r="D52" s="46"/>
      <c r="E52" s="46"/>
      <c r="F52" s="46"/>
      <c r="G52" s="46"/>
    </row>
  </sheetData>
  <sheetProtection algorithmName="SHA-512" hashValue="agokIsM3aXEQjrBljsOsGAeCtwHfnSniU7Nz6+VxazkNpiRgsWeB/nR5HHF475Ay+nt/Y4idEY8RQjSQKNDLDg==" saltValue="/U4KkbhmMHRy6tAFSf4XpQ==" spinCount="100000" sheet="1" objects="1" scenarios="1"/>
  <mergeCells count="12">
    <mergeCell ref="A1:G1"/>
    <mergeCell ref="B34:D34"/>
    <mergeCell ref="B50:F50"/>
    <mergeCell ref="B52:G52"/>
    <mergeCell ref="B3:G3"/>
    <mergeCell ref="A5:G5"/>
    <mergeCell ref="C9:D9"/>
    <mergeCell ref="C11:G11"/>
    <mergeCell ref="B33:F33"/>
    <mergeCell ref="B37:F37"/>
    <mergeCell ref="B40:F40"/>
    <mergeCell ref="D46:F46"/>
  </mergeCells>
  <dataValidations count="1">
    <dataValidation type="list" allowBlank="1" showInputMessage="1" showErrorMessage="1" sqref="G17">
      <formula1>$P$1:$P$9</formula1>
    </dataValidation>
  </dataValidations>
  <pageMargins left="0.70866141732283472" right="0.70866141732283472" top="0.78740157480314965" bottom="0.78740157480314965"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workbookViewId="0">
      <selection sqref="A1:G1"/>
    </sheetView>
  </sheetViews>
  <sheetFormatPr baseColWidth="10" defaultRowHeight="13.5" x14ac:dyDescent="0.35"/>
  <cols>
    <col min="1" max="5" width="11" style="8"/>
    <col min="6" max="6" width="13.5" style="8" customWidth="1"/>
    <col min="7" max="7" width="15.5" style="8" customWidth="1"/>
    <col min="8" max="8" width="11.625" style="8" customWidth="1"/>
    <col min="9" max="13" width="11" style="8"/>
    <col min="14" max="14" width="16.75" style="8" customWidth="1"/>
    <col min="15" max="15" width="11" style="8"/>
    <col min="16" max="16" width="11" style="8" hidden="1" customWidth="1"/>
    <col min="17" max="16384" width="11" style="8"/>
  </cols>
  <sheetData>
    <row r="1" spans="1:17" s="7" customFormat="1" ht="54.75" customHeight="1" x14ac:dyDescent="0.4">
      <c r="A1" s="44" t="s">
        <v>182</v>
      </c>
      <c r="B1" s="45"/>
      <c r="C1" s="45"/>
      <c r="D1" s="45"/>
      <c r="E1" s="45"/>
      <c r="F1" s="45"/>
      <c r="G1" s="45"/>
    </row>
    <row r="2" spans="1:17" x14ac:dyDescent="0.35">
      <c r="P2" s="9">
        <v>43922</v>
      </c>
    </row>
    <row r="3" spans="1:17" ht="28.5" customHeight="1" x14ac:dyDescent="0.35">
      <c r="A3" s="10" t="s">
        <v>186</v>
      </c>
      <c r="B3" s="47" t="s">
        <v>181</v>
      </c>
      <c r="C3" s="47"/>
      <c r="D3" s="47"/>
      <c r="E3" s="47"/>
      <c r="F3" s="47"/>
      <c r="G3" s="47"/>
      <c r="P3" s="9">
        <v>43952</v>
      </c>
    </row>
    <row r="4" spans="1:17" x14ac:dyDescent="0.35">
      <c r="P4" s="9">
        <v>43983</v>
      </c>
    </row>
    <row r="5" spans="1:17" ht="12.75" customHeight="1" x14ac:dyDescent="0.35">
      <c r="A5" s="48" t="s">
        <v>170</v>
      </c>
      <c r="B5" s="48"/>
      <c r="C5" s="48"/>
      <c r="D5" s="48"/>
      <c r="E5" s="48"/>
      <c r="F5" s="48"/>
      <c r="G5" s="48"/>
      <c r="P5" s="9">
        <v>44013</v>
      </c>
    </row>
    <row r="6" spans="1:17" x14ac:dyDescent="0.35">
      <c r="P6" s="9">
        <v>44044</v>
      </c>
    </row>
    <row r="7" spans="1:17" x14ac:dyDescent="0.35">
      <c r="A7" s="11" t="s">
        <v>0</v>
      </c>
      <c r="B7" s="11"/>
      <c r="C7" s="11"/>
      <c r="D7" s="11"/>
      <c r="E7" s="11"/>
      <c r="F7" s="11"/>
      <c r="G7" s="11"/>
      <c r="P7" s="9">
        <v>44075</v>
      </c>
    </row>
    <row r="8" spans="1:17" x14ac:dyDescent="0.35">
      <c r="P8" s="9">
        <v>44105</v>
      </c>
    </row>
    <row r="9" spans="1:17" x14ac:dyDescent="0.35">
      <c r="A9" s="8" t="s">
        <v>1</v>
      </c>
      <c r="C9" s="71" t="str">
        <f>IF('Kostenträger 1 '!$C$9:$D$9="","",'Kostenträger 1 '!$C$9:$D$9)</f>
        <v/>
      </c>
      <c r="D9" s="72"/>
      <c r="P9" s="9">
        <v>44136</v>
      </c>
    </row>
    <row r="10" spans="1:17" x14ac:dyDescent="0.35">
      <c r="C10" s="12"/>
      <c r="D10" s="13"/>
      <c r="P10" s="9">
        <v>44166</v>
      </c>
    </row>
    <row r="11" spans="1:17" x14ac:dyDescent="0.35">
      <c r="A11" s="8" t="s">
        <v>2</v>
      </c>
      <c r="C11" s="76" t="str">
        <f>IF('Kostenträger 1 '!$C$11:$G$11="","",'Kostenträger 1 '!$C$11:$G$11)</f>
        <v/>
      </c>
      <c r="D11" s="74"/>
      <c r="E11" s="74"/>
      <c r="F11" s="74"/>
      <c r="G11" s="75"/>
      <c r="P11" s="9">
        <v>44197</v>
      </c>
    </row>
    <row r="12" spans="1:17" x14ac:dyDescent="0.35">
      <c r="P12" s="9">
        <v>44228</v>
      </c>
    </row>
    <row r="13" spans="1:17" s="7" customFormat="1" ht="19.5" customHeight="1" x14ac:dyDescent="0.4">
      <c r="A13" s="14" t="s">
        <v>194</v>
      </c>
      <c r="B13" s="14"/>
      <c r="C13" s="14"/>
      <c r="D13" s="14"/>
      <c r="E13" s="14"/>
      <c r="F13" s="14"/>
      <c r="G13" s="14"/>
      <c r="H13" s="8"/>
      <c r="I13" s="8"/>
      <c r="J13" s="8"/>
      <c r="K13" s="8"/>
      <c r="L13" s="8"/>
      <c r="M13" s="8"/>
      <c r="N13" s="8"/>
      <c r="O13" s="8"/>
      <c r="P13" s="9">
        <v>44256</v>
      </c>
      <c r="Q13" s="8"/>
    </row>
    <row r="14" spans="1:17" x14ac:dyDescent="0.35">
      <c r="P14" s="9">
        <v>44287</v>
      </c>
    </row>
    <row r="15" spans="1:17" x14ac:dyDescent="0.35">
      <c r="A15" s="8" t="s">
        <v>28</v>
      </c>
      <c r="B15" s="8" t="s">
        <v>3</v>
      </c>
      <c r="G15" s="39"/>
      <c r="P15" s="9">
        <v>44317</v>
      </c>
    </row>
    <row r="16" spans="1:17" ht="12.6" customHeight="1" x14ac:dyDescent="0.35">
      <c r="P16" s="9">
        <v>44348</v>
      </c>
    </row>
    <row r="17" spans="1:17" x14ac:dyDescent="0.35">
      <c r="A17" s="8" t="s">
        <v>29</v>
      </c>
      <c r="B17" s="8" t="s">
        <v>185</v>
      </c>
      <c r="G17" s="40"/>
    </row>
    <row r="18" spans="1:17" ht="12.6" customHeight="1" x14ac:dyDescent="0.4">
      <c r="B18" s="29"/>
      <c r="C18" s="28"/>
      <c r="D18" s="28"/>
    </row>
    <row r="19" spans="1:17" ht="12.6" customHeight="1" x14ac:dyDescent="0.35"/>
    <row r="20" spans="1:17" x14ac:dyDescent="0.35">
      <c r="A20" s="8" t="s">
        <v>30</v>
      </c>
      <c r="B20" s="8" t="s">
        <v>179</v>
      </c>
      <c r="G20" s="41"/>
    </row>
    <row r="21" spans="1:17" ht="12.6" customHeight="1" x14ac:dyDescent="0.35"/>
    <row r="22" spans="1:17" x14ac:dyDescent="0.35">
      <c r="A22" s="8" t="s">
        <v>31</v>
      </c>
      <c r="B22" s="8" t="s">
        <v>197</v>
      </c>
      <c r="G22" s="41"/>
    </row>
    <row r="23" spans="1:17" ht="12.6" customHeight="1" x14ac:dyDescent="0.35"/>
    <row r="24" spans="1:17" x14ac:dyDescent="0.35">
      <c r="A24" s="8" t="s">
        <v>32</v>
      </c>
      <c r="B24" s="15" t="s">
        <v>25</v>
      </c>
      <c r="C24" s="15"/>
      <c r="D24" s="15"/>
      <c r="E24" s="15"/>
      <c r="G24" s="16">
        <f>ROUND(G15*G20*G22,2)</f>
        <v>0</v>
      </c>
    </row>
    <row r="25" spans="1:17" s="17" customFormat="1" x14ac:dyDescent="0.35">
      <c r="B25" s="17" t="s">
        <v>4</v>
      </c>
      <c r="H25" s="8"/>
      <c r="I25" s="8"/>
      <c r="J25" s="8"/>
      <c r="K25" s="8"/>
      <c r="L25" s="8"/>
      <c r="M25" s="8"/>
      <c r="N25" s="8"/>
      <c r="O25" s="8"/>
      <c r="P25" s="8"/>
      <c r="Q25" s="8"/>
    </row>
    <row r="26" spans="1:17" s="17" customFormat="1" x14ac:dyDescent="0.35">
      <c r="B26" s="30" t="s">
        <v>173</v>
      </c>
      <c r="H26" s="8"/>
      <c r="I26" s="8"/>
      <c r="J26" s="8"/>
      <c r="K26" s="8"/>
      <c r="L26" s="8"/>
      <c r="M26" s="8"/>
      <c r="N26" s="8"/>
      <c r="O26" s="8"/>
      <c r="P26" s="8"/>
      <c r="Q26" s="8"/>
    </row>
    <row r="27" spans="1:17" ht="12.6" customHeight="1" x14ac:dyDescent="0.35"/>
    <row r="28" spans="1:17" x14ac:dyDescent="0.35">
      <c r="A28" s="8" t="s">
        <v>33</v>
      </c>
      <c r="B28" s="8" t="s">
        <v>8</v>
      </c>
      <c r="G28" s="16">
        <f>G15+G24</f>
        <v>0</v>
      </c>
    </row>
    <row r="29" spans="1:17" x14ac:dyDescent="0.35">
      <c r="B29" s="18" t="s">
        <v>34</v>
      </c>
    </row>
    <row r="30" spans="1:17" ht="12.6" customHeight="1" x14ac:dyDescent="0.35"/>
    <row r="31" spans="1:17" x14ac:dyDescent="0.35">
      <c r="A31" s="8" t="s">
        <v>35</v>
      </c>
      <c r="B31" s="8" t="s">
        <v>9</v>
      </c>
    </row>
    <row r="32" spans="1:17" x14ac:dyDescent="0.35">
      <c r="B32" s="19" t="s">
        <v>26</v>
      </c>
      <c r="G32" s="42"/>
      <c r="I32" s="15"/>
    </row>
    <row r="33" spans="1:9" ht="27" customHeight="1" x14ac:dyDescent="0.35">
      <c r="B33" s="54" t="s">
        <v>36</v>
      </c>
      <c r="C33" s="54"/>
      <c r="D33" s="54"/>
      <c r="E33" s="54"/>
      <c r="F33" s="54"/>
      <c r="I33" s="15"/>
    </row>
    <row r="34" spans="1:9" ht="13.9" x14ac:dyDescent="0.4">
      <c r="B34" s="59" t="s">
        <v>175</v>
      </c>
      <c r="C34" s="60"/>
      <c r="D34" s="60"/>
      <c r="E34" s="37"/>
      <c r="F34" s="37"/>
      <c r="I34" s="15"/>
    </row>
    <row r="35" spans="1:9" ht="12.6" customHeight="1" x14ac:dyDescent="0.35"/>
    <row r="36" spans="1:9" x14ac:dyDescent="0.35">
      <c r="A36" s="8" t="s">
        <v>37</v>
      </c>
      <c r="B36" s="8" t="s">
        <v>10</v>
      </c>
      <c r="G36" s="16">
        <f>ROUND((G28*60/100)*G32,2)</f>
        <v>0</v>
      </c>
    </row>
    <row r="37" spans="1:9" ht="24" customHeight="1" x14ac:dyDescent="0.35">
      <c r="B37" s="55" t="s">
        <v>176</v>
      </c>
      <c r="C37" s="56"/>
      <c r="D37" s="56"/>
      <c r="E37" s="56"/>
      <c r="F37" s="56"/>
    </row>
    <row r="38" spans="1:9" ht="12.6" customHeight="1" x14ac:dyDescent="0.35"/>
    <row r="39" spans="1:9" x14ac:dyDescent="0.35">
      <c r="A39" s="8" t="s">
        <v>38</v>
      </c>
      <c r="B39" s="8" t="s">
        <v>39</v>
      </c>
      <c r="G39" s="16">
        <f>ROUND((G15*60/100)*G32,2)</f>
        <v>0</v>
      </c>
    </row>
    <row r="40" spans="1:9" ht="26.25" customHeight="1" x14ac:dyDescent="0.35">
      <c r="B40" s="55" t="s">
        <v>177</v>
      </c>
      <c r="C40" s="56"/>
      <c r="D40" s="56"/>
      <c r="E40" s="56"/>
      <c r="F40" s="56"/>
    </row>
    <row r="41" spans="1:9" ht="12.6" customHeight="1" x14ac:dyDescent="0.35"/>
    <row r="42" spans="1:9" x14ac:dyDescent="0.35">
      <c r="A42" s="8" t="s">
        <v>40</v>
      </c>
      <c r="B42" s="8" t="s">
        <v>18</v>
      </c>
      <c r="G42" s="16">
        <f>G36-G39</f>
        <v>0</v>
      </c>
    </row>
    <row r="43" spans="1:9" x14ac:dyDescent="0.35">
      <c r="B43" s="18" t="s">
        <v>41</v>
      </c>
    </row>
    <row r="44" spans="1:9" x14ac:dyDescent="0.35">
      <c r="B44" s="18"/>
    </row>
    <row r="45" spans="1:9" ht="14.25" customHeight="1" x14ac:dyDescent="0.35">
      <c r="G45" s="27"/>
    </row>
    <row r="46" spans="1:9" x14ac:dyDescent="0.35">
      <c r="B46" s="1"/>
      <c r="D46" s="70"/>
      <c r="E46" s="70"/>
      <c r="F46" s="70"/>
    </row>
    <row r="47" spans="1:9" x14ac:dyDescent="0.35">
      <c r="B47" s="20" t="s">
        <v>13</v>
      </c>
      <c r="D47" s="20" t="s">
        <v>42</v>
      </c>
    </row>
    <row r="50" spans="2:7" x14ac:dyDescent="0.35">
      <c r="B50" s="63"/>
      <c r="C50" s="64"/>
      <c r="D50" s="64"/>
      <c r="E50" s="64"/>
      <c r="F50" s="64"/>
    </row>
    <row r="51" spans="2:7" x14ac:dyDescent="0.35">
      <c r="B51" s="20" t="s">
        <v>14</v>
      </c>
    </row>
    <row r="52" spans="2:7" ht="24" customHeight="1" x14ac:dyDescent="0.35">
      <c r="B52" s="46" t="s">
        <v>44</v>
      </c>
      <c r="C52" s="46"/>
      <c r="D52" s="46"/>
      <c r="E52" s="46"/>
      <c r="F52" s="46"/>
      <c r="G52" s="46"/>
    </row>
  </sheetData>
  <sheetProtection algorithmName="SHA-512" hashValue="GjziIBt2lN87jtaBURNydQs+/FHbkruFkP9hL6zbKfX27FktDxCvPTSO5Cm6Litb+nfNQEwr6rBb6j18TNtoHA==" saltValue="2t5q4sR+sKw2KLkcwNFsaw==" spinCount="100000" sheet="1" objects="1" scenarios="1"/>
  <mergeCells count="12">
    <mergeCell ref="A1:G1"/>
    <mergeCell ref="B34:D34"/>
    <mergeCell ref="B50:F50"/>
    <mergeCell ref="B52:G52"/>
    <mergeCell ref="B3:G3"/>
    <mergeCell ref="A5:G5"/>
    <mergeCell ref="C9:D9"/>
    <mergeCell ref="C11:G11"/>
    <mergeCell ref="B33:F33"/>
    <mergeCell ref="B37:F37"/>
    <mergeCell ref="B40:F40"/>
    <mergeCell ref="D46:F46"/>
  </mergeCells>
  <dataValidations count="1">
    <dataValidation type="list" allowBlank="1" showInputMessage="1" showErrorMessage="1" sqref="G17">
      <formula1>$P$1:$P$9</formula1>
    </dataValidation>
  </dataValidations>
  <pageMargins left="0.70866141732283472" right="0.70866141732283472" top="0.78740157480314965" bottom="0.78740157480314965" header="0.31496062992125984" footer="0.31496062992125984"/>
  <pageSetup paperSize="9" scale="6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workbookViewId="0">
      <selection activeCell="G32" sqref="G32"/>
    </sheetView>
  </sheetViews>
  <sheetFormatPr baseColWidth="10" defaultRowHeight="13.5" x14ac:dyDescent="0.35"/>
  <cols>
    <col min="1" max="5" width="11" style="8"/>
    <col min="6" max="6" width="13.5" style="8" customWidth="1"/>
    <col min="7" max="7" width="15.5" style="8" customWidth="1"/>
    <col min="8" max="8" width="11.625" style="8" customWidth="1"/>
    <col min="9" max="13" width="11" style="8"/>
    <col min="14" max="14" width="16.75" style="8" customWidth="1"/>
    <col min="15" max="15" width="11" style="8"/>
    <col min="16" max="16" width="11" style="8" hidden="1" customWidth="1"/>
    <col min="17" max="16384" width="11" style="8"/>
  </cols>
  <sheetData>
    <row r="1" spans="1:17" s="7" customFormat="1" ht="54.75" customHeight="1" x14ac:dyDescent="0.4">
      <c r="A1" s="44" t="s">
        <v>182</v>
      </c>
      <c r="B1" s="45"/>
      <c r="C1" s="45"/>
      <c r="D1" s="45"/>
      <c r="E1" s="45"/>
      <c r="F1" s="45"/>
      <c r="G1" s="45"/>
    </row>
    <row r="2" spans="1:17" x14ac:dyDescent="0.35">
      <c r="P2" s="9">
        <v>43922</v>
      </c>
    </row>
    <row r="3" spans="1:17" ht="28.5" customHeight="1" x14ac:dyDescent="0.35">
      <c r="A3" s="10" t="s">
        <v>186</v>
      </c>
      <c r="B3" s="47" t="s">
        <v>181</v>
      </c>
      <c r="C3" s="47"/>
      <c r="D3" s="47"/>
      <c r="E3" s="47"/>
      <c r="F3" s="47"/>
      <c r="G3" s="47"/>
      <c r="P3" s="9">
        <v>43952</v>
      </c>
    </row>
    <row r="4" spans="1:17" x14ac:dyDescent="0.35">
      <c r="P4" s="9">
        <v>43983</v>
      </c>
    </row>
    <row r="5" spans="1:17" ht="12.75" customHeight="1" x14ac:dyDescent="0.35">
      <c r="A5" s="48" t="s">
        <v>170</v>
      </c>
      <c r="B5" s="48"/>
      <c r="C5" s="48"/>
      <c r="D5" s="48"/>
      <c r="E5" s="48"/>
      <c r="F5" s="48"/>
      <c r="G5" s="48"/>
      <c r="P5" s="9">
        <v>44013</v>
      </c>
    </row>
    <row r="6" spans="1:17" x14ac:dyDescent="0.35">
      <c r="P6" s="9">
        <v>44044</v>
      </c>
    </row>
    <row r="7" spans="1:17" x14ac:dyDescent="0.35">
      <c r="A7" s="11" t="s">
        <v>0</v>
      </c>
      <c r="B7" s="11"/>
      <c r="C7" s="11"/>
      <c r="D7" s="11"/>
      <c r="E7" s="11"/>
      <c r="F7" s="11"/>
      <c r="G7" s="11"/>
      <c r="P7" s="9">
        <v>44075</v>
      </c>
    </row>
    <row r="8" spans="1:17" x14ac:dyDescent="0.35">
      <c r="P8" s="9">
        <v>44105</v>
      </c>
    </row>
    <row r="9" spans="1:17" x14ac:dyDescent="0.35">
      <c r="A9" s="8" t="s">
        <v>1</v>
      </c>
      <c r="C9" s="71" t="str">
        <f>IF('Kostenträger 1 '!$C$9:$D$9="","",'Kostenträger 1 '!$C$9:$D$9)</f>
        <v/>
      </c>
      <c r="D9" s="72"/>
      <c r="P9" s="9">
        <v>44136</v>
      </c>
    </row>
    <row r="10" spans="1:17" x14ac:dyDescent="0.35">
      <c r="C10" s="12"/>
      <c r="D10" s="13"/>
      <c r="P10" s="9">
        <v>44166</v>
      </c>
    </row>
    <row r="11" spans="1:17" x14ac:dyDescent="0.35">
      <c r="A11" s="8" t="s">
        <v>2</v>
      </c>
      <c r="C11" s="73" t="str">
        <f>IF('Kostenträger 1 '!$C$11:$G$11="","",'Kostenträger 1 '!$C$11:$G$11)</f>
        <v/>
      </c>
      <c r="D11" s="74"/>
      <c r="E11" s="74"/>
      <c r="F11" s="74"/>
      <c r="G11" s="75"/>
      <c r="P11" s="9">
        <v>44197</v>
      </c>
    </row>
    <row r="12" spans="1:17" x14ac:dyDescent="0.35">
      <c r="P12" s="9">
        <v>44228</v>
      </c>
    </row>
    <row r="13" spans="1:17" s="7" customFormat="1" ht="19.5" customHeight="1" x14ac:dyDescent="0.4">
      <c r="A13" s="14" t="s">
        <v>195</v>
      </c>
      <c r="B13" s="14"/>
      <c r="C13" s="14"/>
      <c r="D13" s="14"/>
      <c r="E13" s="14"/>
      <c r="F13" s="14"/>
      <c r="G13" s="14"/>
      <c r="H13" s="8"/>
      <c r="I13" s="8"/>
      <c r="J13" s="8"/>
      <c r="K13" s="8"/>
      <c r="L13" s="8"/>
      <c r="M13" s="8"/>
      <c r="N13" s="8"/>
      <c r="O13" s="8"/>
      <c r="P13" s="9">
        <v>44256</v>
      </c>
      <c r="Q13" s="8"/>
    </row>
    <row r="14" spans="1:17" x14ac:dyDescent="0.35">
      <c r="P14" s="9">
        <v>44287</v>
      </c>
    </row>
    <row r="15" spans="1:17" x14ac:dyDescent="0.35">
      <c r="A15" s="8" t="s">
        <v>28</v>
      </c>
      <c r="B15" s="8" t="s">
        <v>3</v>
      </c>
      <c r="G15" s="39"/>
      <c r="P15" s="9">
        <v>44317</v>
      </c>
    </row>
    <row r="16" spans="1:17" ht="12.6" customHeight="1" x14ac:dyDescent="0.35">
      <c r="P16" s="9">
        <v>44348</v>
      </c>
    </row>
    <row r="17" spans="1:17" x14ac:dyDescent="0.35">
      <c r="A17" s="8" t="s">
        <v>29</v>
      </c>
      <c r="B17" s="8" t="s">
        <v>187</v>
      </c>
      <c r="G17" s="40"/>
    </row>
    <row r="18" spans="1:17" ht="12.6" customHeight="1" x14ac:dyDescent="0.4">
      <c r="B18" s="29"/>
      <c r="C18" s="28"/>
      <c r="D18" s="28"/>
    </row>
    <row r="19" spans="1:17" ht="12.6" customHeight="1" x14ac:dyDescent="0.35"/>
    <row r="20" spans="1:17" x14ac:dyDescent="0.35">
      <c r="A20" s="8" t="s">
        <v>30</v>
      </c>
      <c r="B20" s="8" t="s">
        <v>179</v>
      </c>
      <c r="G20" s="41"/>
    </row>
    <row r="21" spans="1:17" ht="12.6" customHeight="1" x14ac:dyDescent="0.35"/>
    <row r="22" spans="1:17" x14ac:dyDescent="0.35">
      <c r="A22" s="8" t="s">
        <v>31</v>
      </c>
      <c r="B22" s="8" t="s">
        <v>196</v>
      </c>
      <c r="G22" s="41"/>
    </row>
    <row r="23" spans="1:17" ht="12.6" customHeight="1" x14ac:dyDescent="0.35"/>
    <row r="24" spans="1:17" x14ac:dyDescent="0.35">
      <c r="A24" s="8" t="s">
        <v>32</v>
      </c>
      <c r="B24" s="15" t="s">
        <v>25</v>
      </c>
      <c r="C24" s="15"/>
      <c r="D24" s="15"/>
      <c r="E24" s="15"/>
      <c r="G24" s="16">
        <f>ROUND(G15*G20*G22,2)</f>
        <v>0</v>
      </c>
    </row>
    <row r="25" spans="1:17" s="17" customFormat="1" x14ac:dyDescent="0.35">
      <c r="B25" s="17" t="s">
        <v>4</v>
      </c>
      <c r="H25" s="8"/>
      <c r="I25" s="8"/>
      <c r="J25" s="8"/>
      <c r="K25" s="8"/>
      <c r="L25" s="8"/>
      <c r="M25" s="8"/>
      <c r="N25" s="8"/>
      <c r="O25" s="8"/>
      <c r="P25" s="8"/>
      <c r="Q25" s="8"/>
    </row>
    <row r="26" spans="1:17" s="17" customFormat="1" x14ac:dyDescent="0.35">
      <c r="B26" s="30" t="s">
        <v>174</v>
      </c>
      <c r="H26" s="8"/>
      <c r="I26" s="8"/>
      <c r="J26" s="8"/>
      <c r="K26" s="8"/>
      <c r="L26" s="8"/>
      <c r="M26" s="8"/>
      <c r="N26" s="8"/>
      <c r="O26" s="8"/>
      <c r="P26" s="8"/>
      <c r="Q26" s="8"/>
    </row>
    <row r="27" spans="1:17" ht="12.6" customHeight="1" x14ac:dyDescent="0.35"/>
    <row r="28" spans="1:17" x14ac:dyDescent="0.35">
      <c r="A28" s="8" t="s">
        <v>33</v>
      </c>
      <c r="B28" s="8" t="s">
        <v>8</v>
      </c>
      <c r="G28" s="16">
        <f>G15+G24</f>
        <v>0</v>
      </c>
    </row>
    <row r="29" spans="1:17" x14ac:dyDescent="0.35">
      <c r="B29" s="18" t="s">
        <v>34</v>
      </c>
    </row>
    <row r="30" spans="1:17" ht="12.6" customHeight="1" x14ac:dyDescent="0.35"/>
    <row r="31" spans="1:17" x14ac:dyDescent="0.35">
      <c r="A31" s="8" t="s">
        <v>35</v>
      </c>
      <c r="B31" s="8" t="s">
        <v>9</v>
      </c>
    </row>
    <row r="32" spans="1:17" x14ac:dyDescent="0.35">
      <c r="B32" s="19" t="s">
        <v>26</v>
      </c>
      <c r="G32" s="42"/>
      <c r="I32" s="15"/>
    </row>
    <row r="33" spans="1:9" ht="27" customHeight="1" x14ac:dyDescent="0.35">
      <c r="B33" s="54" t="s">
        <v>36</v>
      </c>
      <c r="C33" s="54"/>
      <c r="D33" s="54"/>
      <c r="E33" s="54"/>
      <c r="F33" s="54"/>
      <c r="I33" s="15"/>
    </row>
    <row r="34" spans="1:9" ht="13.9" x14ac:dyDescent="0.4">
      <c r="B34" s="59" t="s">
        <v>175</v>
      </c>
      <c r="C34" s="60"/>
      <c r="D34" s="60"/>
      <c r="E34" s="37"/>
      <c r="F34" s="37"/>
      <c r="I34" s="15"/>
    </row>
    <row r="35" spans="1:9" ht="12.6" customHeight="1" x14ac:dyDescent="0.35"/>
    <row r="36" spans="1:9" x14ac:dyDescent="0.35">
      <c r="A36" s="8" t="s">
        <v>37</v>
      </c>
      <c r="B36" s="8" t="s">
        <v>10</v>
      </c>
      <c r="G36" s="16">
        <f>ROUND((G28*60/100)*G32,2)</f>
        <v>0</v>
      </c>
    </row>
    <row r="37" spans="1:9" ht="24" customHeight="1" x14ac:dyDescent="0.35">
      <c r="B37" s="55" t="s">
        <v>176</v>
      </c>
      <c r="C37" s="56"/>
      <c r="D37" s="56"/>
      <c r="E37" s="56"/>
      <c r="F37" s="56"/>
    </row>
    <row r="38" spans="1:9" ht="12.6" customHeight="1" x14ac:dyDescent="0.35"/>
    <row r="39" spans="1:9" x14ac:dyDescent="0.35">
      <c r="A39" s="8" t="s">
        <v>38</v>
      </c>
      <c r="B39" s="8" t="s">
        <v>39</v>
      </c>
      <c r="G39" s="16">
        <f>ROUND((G15*60/100)*G32,2)</f>
        <v>0</v>
      </c>
    </row>
    <row r="40" spans="1:9" ht="26.25" customHeight="1" x14ac:dyDescent="0.35">
      <c r="B40" s="55" t="s">
        <v>177</v>
      </c>
      <c r="C40" s="56"/>
      <c r="D40" s="56"/>
      <c r="E40" s="56"/>
      <c r="F40" s="56"/>
    </row>
    <row r="41" spans="1:9" ht="12.6" customHeight="1" x14ac:dyDescent="0.35"/>
    <row r="42" spans="1:9" x14ac:dyDescent="0.35">
      <c r="A42" s="8" t="s">
        <v>40</v>
      </c>
      <c r="B42" s="8" t="s">
        <v>19</v>
      </c>
      <c r="G42" s="16">
        <f>G36-G39</f>
        <v>0</v>
      </c>
    </row>
    <row r="43" spans="1:9" x14ac:dyDescent="0.35">
      <c r="B43" s="18" t="s">
        <v>41</v>
      </c>
    </row>
    <row r="44" spans="1:9" x14ac:dyDescent="0.35">
      <c r="B44" s="18"/>
    </row>
    <row r="45" spans="1:9" ht="14.25" customHeight="1" x14ac:dyDescent="0.35">
      <c r="G45" s="27"/>
    </row>
    <row r="46" spans="1:9" x14ac:dyDescent="0.35">
      <c r="B46" s="1"/>
      <c r="D46" s="70"/>
      <c r="E46" s="70"/>
      <c r="F46" s="70"/>
    </row>
    <row r="47" spans="1:9" x14ac:dyDescent="0.35">
      <c r="B47" s="20" t="s">
        <v>13</v>
      </c>
      <c r="D47" s="20" t="s">
        <v>42</v>
      </c>
    </row>
    <row r="50" spans="2:7" x14ac:dyDescent="0.35">
      <c r="B50" s="63"/>
      <c r="C50" s="64"/>
      <c r="D50" s="64"/>
      <c r="E50" s="64"/>
      <c r="F50" s="64"/>
    </row>
    <row r="51" spans="2:7" x14ac:dyDescent="0.35">
      <c r="B51" s="20" t="s">
        <v>14</v>
      </c>
    </row>
    <row r="52" spans="2:7" ht="24" customHeight="1" x14ac:dyDescent="0.35">
      <c r="B52" s="46" t="s">
        <v>44</v>
      </c>
      <c r="C52" s="46"/>
      <c r="D52" s="46"/>
      <c r="E52" s="46"/>
      <c r="F52" s="46"/>
      <c r="G52" s="46"/>
    </row>
  </sheetData>
  <sheetProtection algorithmName="SHA-512" hashValue="X1Hp10cOV5m8pLVBvgxJX46kzp7v5RIZu5zRvXTjROkPGPm2StRemWwv1iaIqqWMgsHAp3hM84/2hejdHqzhwg==" saltValue="0u3dO89vHphGc+ojm8HKhg==" spinCount="100000" sheet="1" objects="1" scenarios="1"/>
  <mergeCells count="12">
    <mergeCell ref="A1:G1"/>
    <mergeCell ref="B34:D34"/>
    <mergeCell ref="B50:F50"/>
    <mergeCell ref="B52:G52"/>
    <mergeCell ref="B3:G3"/>
    <mergeCell ref="A5:G5"/>
    <mergeCell ref="C9:D9"/>
    <mergeCell ref="C11:G11"/>
    <mergeCell ref="B33:F33"/>
    <mergeCell ref="B37:F37"/>
    <mergeCell ref="B40:F40"/>
    <mergeCell ref="D46:F46"/>
  </mergeCells>
  <dataValidations count="1">
    <dataValidation type="list" allowBlank="1" showInputMessage="1" showErrorMessage="1" sqref="G17">
      <formula1>$P$1:$P$9</formula1>
    </dataValidation>
  </dataValidations>
  <pageMargins left="0.70866141732283472" right="0.70866141732283472" top="0.78740157480314965" bottom="0.78740157480314965" header="0.31496062992125984" footer="0.31496062992125984"/>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00"/>
  <sheetViews>
    <sheetView showGridLines="0" zoomScaleNormal="100" workbookViewId="0">
      <selection activeCell="A13" sqref="A13"/>
    </sheetView>
  </sheetViews>
  <sheetFormatPr baseColWidth="10" defaultRowHeight="13.5" x14ac:dyDescent="0.35"/>
  <cols>
    <col min="1" max="6" width="11" style="22"/>
    <col min="7" max="7" width="12.5" style="22" customWidth="1"/>
    <col min="8" max="16384" width="11" style="22"/>
  </cols>
  <sheetData>
    <row r="1" spans="1:7" s="21" customFormat="1" ht="13.9" x14ac:dyDescent="0.4">
      <c r="A1" s="21" t="s">
        <v>188</v>
      </c>
    </row>
    <row r="2" spans="1:7" ht="13.9" x14ac:dyDescent="0.4">
      <c r="A2" s="21" t="s">
        <v>189</v>
      </c>
    </row>
    <row r="5" spans="1:7" s="8" customFormat="1" x14ac:dyDescent="0.35">
      <c r="A5" s="11" t="s">
        <v>0</v>
      </c>
      <c r="B5" s="11"/>
      <c r="C5" s="11"/>
      <c r="D5" s="11"/>
      <c r="E5" s="11"/>
      <c r="F5" s="11"/>
      <c r="G5" s="11"/>
    </row>
    <row r="6" spans="1:7" s="8" customFormat="1" x14ac:dyDescent="0.35"/>
    <row r="7" spans="1:7" s="8" customFormat="1" x14ac:dyDescent="0.35">
      <c r="A7" s="8" t="s">
        <v>1</v>
      </c>
      <c r="C7" s="71" t="str">
        <f>IF('Kostenträger 1 '!$C$9:$D$9="","",'Kostenträger 1 '!$C$9:$D$9)</f>
        <v/>
      </c>
      <c r="D7" s="72"/>
    </row>
    <row r="8" spans="1:7" s="8" customFormat="1" x14ac:dyDescent="0.35">
      <c r="C8" s="12"/>
      <c r="D8" s="13"/>
    </row>
    <row r="9" spans="1:7" s="8" customFormat="1" x14ac:dyDescent="0.35">
      <c r="A9" s="8" t="s">
        <v>2</v>
      </c>
      <c r="C9" s="73" t="str">
        <f>IF('Kostenträger 1 '!$C$11:$G$11="","",'Kostenträger 1 '!$C$11:$G$11)</f>
        <v/>
      </c>
      <c r="D9" s="74"/>
      <c r="E9" s="74"/>
      <c r="F9" s="74"/>
      <c r="G9" s="75"/>
    </row>
    <row r="10" spans="1:7" s="8" customFormat="1" ht="12" customHeight="1" x14ac:dyDescent="0.35">
      <c r="C10" s="23"/>
      <c r="D10" s="24"/>
      <c r="E10" s="24"/>
      <c r="F10" s="24"/>
      <c r="G10" s="24"/>
    </row>
    <row r="12" spans="1:7" x14ac:dyDescent="0.35">
      <c r="A12" s="22" t="s">
        <v>199</v>
      </c>
    </row>
    <row r="13" spans="1:7" x14ac:dyDescent="0.35">
      <c r="A13" s="22" t="s">
        <v>190</v>
      </c>
    </row>
    <row r="16" spans="1:7" x14ac:dyDescent="0.35">
      <c r="A16" s="22" t="s">
        <v>20</v>
      </c>
      <c r="F16" s="77">
        <f>'Kostenträger 1 '!G42</f>
        <v>0</v>
      </c>
      <c r="G16" s="78"/>
    </row>
    <row r="18" spans="1:7" x14ac:dyDescent="0.35">
      <c r="A18" s="22" t="s">
        <v>21</v>
      </c>
      <c r="F18" s="77">
        <f>'Kostenträger 2'!G42</f>
        <v>0</v>
      </c>
      <c r="G18" s="78"/>
    </row>
    <row r="20" spans="1:7" x14ac:dyDescent="0.35">
      <c r="A20" s="22" t="s">
        <v>22</v>
      </c>
      <c r="F20" s="77">
        <f>'Kostenträger 3'!G42</f>
        <v>0</v>
      </c>
      <c r="G20" s="78"/>
    </row>
    <row r="22" spans="1:7" x14ac:dyDescent="0.35">
      <c r="A22" s="22" t="s">
        <v>23</v>
      </c>
      <c r="F22" s="77">
        <f>'Kostenträger 4'!G42</f>
        <v>0</v>
      </c>
      <c r="G22" s="78"/>
    </row>
    <row r="24" spans="1:7" x14ac:dyDescent="0.35">
      <c r="A24" s="22" t="s">
        <v>24</v>
      </c>
      <c r="F24" s="77">
        <f>'Kostenträger 5'!G42</f>
        <v>0</v>
      </c>
      <c r="G24" s="78"/>
    </row>
    <row r="26" spans="1:7" ht="22.5" customHeight="1" x14ac:dyDescent="0.4">
      <c r="A26" s="21" t="s">
        <v>27</v>
      </c>
      <c r="F26" s="77">
        <f>F16+F18+F20+F22+F24</f>
        <v>0</v>
      </c>
      <c r="G26" s="78"/>
    </row>
    <row r="27" spans="1:7" s="25" customFormat="1" x14ac:dyDescent="0.35"/>
    <row r="30" spans="1:7" s="8" customFormat="1" x14ac:dyDescent="0.35">
      <c r="A30" s="8" t="s">
        <v>12</v>
      </c>
    </row>
    <row r="31" spans="1:7" s="8" customFormat="1" ht="28.5" customHeight="1" x14ac:dyDescent="0.35"/>
    <row r="32" spans="1:7" s="8" customFormat="1" x14ac:dyDescent="0.35">
      <c r="A32" s="1"/>
      <c r="C32" s="79"/>
      <c r="D32" s="79"/>
      <c r="E32" s="79"/>
    </row>
    <row r="33" spans="1:6" s="8" customFormat="1" x14ac:dyDescent="0.35">
      <c r="A33" s="20" t="s">
        <v>13</v>
      </c>
      <c r="C33" s="20" t="s">
        <v>42</v>
      </c>
    </row>
    <row r="34" spans="1:6" s="8" customFormat="1" x14ac:dyDescent="0.35"/>
    <row r="36" spans="1:6" x14ac:dyDescent="0.35">
      <c r="A36" s="63"/>
      <c r="B36" s="64"/>
      <c r="C36" s="64"/>
      <c r="D36" s="64"/>
      <c r="E36" s="64"/>
    </row>
    <row r="37" spans="1:6" x14ac:dyDescent="0.35">
      <c r="A37" s="20" t="s">
        <v>14</v>
      </c>
      <c r="B37" s="8"/>
      <c r="C37" s="8"/>
      <c r="D37" s="8"/>
      <c r="E37" s="8"/>
    </row>
    <row r="38" spans="1:6" ht="21" customHeight="1" x14ac:dyDescent="0.35">
      <c r="A38" s="46" t="s">
        <v>44</v>
      </c>
      <c r="B38" s="46"/>
      <c r="C38" s="46"/>
      <c r="D38" s="46"/>
      <c r="E38" s="46"/>
      <c r="F38" s="46"/>
    </row>
    <row r="10000" spans="27:27" ht="40.5" x14ac:dyDescent="0.35">
      <c r="AA10000" s="26" t="s">
        <v>43</v>
      </c>
    </row>
  </sheetData>
  <sheetProtection algorithmName="SHA-512" hashValue="KftX/IDOla3juL9CMmIX3a/20mexMrzhqSHYE4fNqvRUhcEss93z2Hmlw/YZGw9VtBrn5Yae7rcb03Z/qilmMA==" saltValue="LU0TPqFXVG5T1TsczSS+Vw==" spinCount="100000" sheet="1" objects="1" scenarios="1"/>
  <mergeCells count="11">
    <mergeCell ref="F18:G18"/>
    <mergeCell ref="C7:D7"/>
    <mergeCell ref="C9:G9"/>
    <mergeCell ref="F16:G16"/>
    <mergeCell ref="A38:F38"/>
    <mergeCell ref="F20:G20"/>
    <mergeCell ref="F22:G22"/>
    <mergeCell ref="F24:G24"/>
    <mergeCell ref="F26:G26"/>
    <mergeCell ref="A36:E36"/>
    <mergeCell ref="C32:E32"/>
  </mergeCells>
  <pageMargins left="0.70866141732283472" right="0.70866141732283472" top="0.7874015748031496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5"/>
  <sheetViews>
    <sheetView workbookViewId="0">
      <selection activeCell="A5" sqref="A5"/>
    </sheetView>
  </sheetViews>
  <sheetFormatPr baseColWidth="10" defaultRowHeight="14.25" x14ac:dyDescent="0.45"/>
  <cols>
    <col min="1" max="1" width="11" style="5"/>
    <col min="2" max="2" width="66.75" style="5" customWidth="1"/>
    <col min="3" max="16384" width="11" style="4"/>
  </cols>
  <sheetData>
    <row r="1" spans="1:2" s="3" customFormat="1" x14ac:dyDescent="0.45">
      <c r="A1" s="2" t="s">
        <v>45</v>
      </c>
      <c r="B1" s="2" t="s">
        <v>46</v>
      </c>
    </row>
    <row r="2" spans="1:2" x14ac:dyDescent="0.45">
      <c r="A2" s="5">
        <v>260310879</v>
      </c>
      <c r="B2" s="5" t="s">
        <v>47</v>
      </c>
    </row>
    <row r="3" spans="1:2" x14ac:dyDescent="0.45">
      <c r="A3" s="5">
        <v>260310891</v>
      </c>
      <c r="B3" s="5" t="s">
        <v>48</v>
      </c>
    </row>
    <row r="4" spans="1:2" x14ac:dyDescent="0.45">
      <c r="A4" s="5">
        <v>260310915</v>
      </c>
      <c r="B4" s="5" t="s">
        <v>49</v>
      </c>
    </row>
    <row r="5" spans="1:2" x14ac:dyDescent="0.45">
      <c r="A5" s="5">
        <v>260311039</v>
      </c>
      <c r="B5" s="5" t="s">
        <v>50</v>
      </c>
    </row>
    <row r="6" spans="1:2" x14ac:dyDescent="0.45">
      <c r="A6" s="5">
        <v>260320121</v>
      </c>
      <c r="B6" s="5" t="s">
        <v>51</v>
      </c>
    </row>
    <row r="7" spans="1:2" x14ac:dyDescent="0.45">
      <c r="A7" s="5">
        <v>260320267</v>
      </c>
      <c r="B7" s="5" t="s">
        <v>52</v>
      </c>
    </row>
    <row r="8" spans="1:2" x14ac:dyDescent="0.45">
      <c r="A8" s="5">
        <v>260320917</v>
      </c>
      <c r="B8" s="5" t="s">
        <v>53</v>
      </c>
    </row>
    <row r="9" spans="1:2" x14ac:dyDescent="0.45">
      <c r="A9" s="5">
        <v>260321075</v>
      </c>
      <c r="B9" s="5" t="s">
        <v>54</v>
      </c>
    </row>
    <row r="10" spans="1:2" x14ac:dyDescent="0.45">
      <c r="A10" s="5">
        <v>260321100</v>
      </c>
      <c r="B10" s="5" t="s">
        <v>55</v>
      </c>
    </row>
    <row r="11" spans="1:2" x14ac:dyDescent="0.45">
      <c r="A11" s="5">
        <v>260330247</v>
      </c>
      <c r="B11" s="5" t="s">
        <v>56</v>
      </c>
    </row>
    <row r="12" spans="1:2" x14ac:dyDescent="0.45">
      <c r="A12" s="5">
        <v>260330646</v>
      </c>
      <c r="B12" s="5" t="s">
        <v>57</v>
      </c>
    </row>
    <row r="13" spans="1:2" x14ac:dyDescent="0.45">
      <c r="A13" s="5">
        <v>260330839</v>
      </c>
      <c r="B13" s="5" t="s">
        <v>58</v>
      </c>
    </row>
    <row r="14" spans="1:2" x14ac:dyDescent="0.45">
      <c r="A14" s="5">
        <v>260340045</v>
      </c>
      <c r="B14" s="5" t="s">
        <v>59</v>
      </c>
    </row>
    <row r="15" spans="1:2" x14ac:dyDescent="0.45">
      <c r="A15" s="5">
        <v>260340056</v>
      </c>
      <c r="B15" s="5" t="s">
        <v>60</v>
      </c>
    </row>
    <row r="16" spans="1:2" x14ac:dyDescent="0.45">
      <c r="A16" s="5">
        <v>260340067</v>
      </c>
      <c r="B16" s="5" t="s">
        <v>61</v>
      </c>
    </row>
    <row r="17" spans="1:2" x14ac:dyDescent="0.45">
      <c r="A17" s="5">
        <v>260340147</v>
      </c>
      <c r="B17" s="5" t="s">
        <v>62</v>
      </c>
    </row>
    <row r="18" spans="1:2" x14ac:dyDescent="0.45">
      <c r="A18" s="5">
        <v>260340557</v>
      </c>
      <c r="B18" s="5" t="s">
        <v>63</v>
      </c>
    </row>
    <row r="19" spans="1:2" x14ac:dyDescent="0.45">
      <c r="A19" s="5">
        <v>260340637</v>
      </c>
      <c r="B19" s="5" t="s">
        <v>64</v>
      </c>
    </row>
    <row r="20" spans="1:2" x14ac:dyDescent="0.45">
      <c r="A20" s="5">
        <v>510346757</v>
      </c>
      <c r="B20" s="5" t="s">
        <v>65</v>
      </c>
    </row>
    <row r="21" spans="1:2" x14ac:dyDescent="0.45">
      <c r="A21" s="5">
        <v>260340999</v>
      </c>
      <c r="B21" s="5" t="s">
        <v>66</v>
      </c>
    </row>
    <row r="22" spans="1:2" x14ac:dyDescent="0.45">
      <c r="A22" s="5">
        <v>260341397</v>
      </c>
      <c r="B22" s="5" t="s">
        <v>67</v>
      </c>
    </row>
    <row r="23" spans="1:2" x14ac:dyDescent="0.45">
      <c r="A23" s="5">
        <v>260341400</v>
      </c>
      <c r="B23" s="5" t="s">
        <v>68</v>
      </c>
    </row>
    <row r="24" spans="1:2" x14ac:dyDescent="0.45">
      <c r="A24" s="5">
        <v>260341488</v>
      </c>
      <c r="B24" s="5" t="s">
        <v>69</v>
      </c>
    </row>
    <row r="25" spans="1:2" x14ac:dyDescent="0.45">
      <c r="A25" s="5">
        <v>260341514</v>
      </c>
      <c r="B25" s="5" t="s">
        <v>70</v>
      </c>
    </row>
    <row r="26" spans="1:2" x14ac:dyDescent="0.45">
      <c r="A26" s="5">
        <v>260341627</v>
      </c>
      <c r="B26" s="5" t="s">
        <v>71</v>
      </c>
    </row>
    <row r="27" spans="1:2" x14ac:dyDescent="0.45">
      <c r="A27" s="5">
        <v>269710019</v>
      </c>
      <c r="B27" s="5" t="s">
        <v>72</v>
      </c>
    </row>
    <row r="28" spans="1:2" x14ac:dyDescent="0.45">
      <c r="A28" s="5">
        <v>269710064</v>
      </c>
      <c r="B28" s="5" t="s">
        <v>73</v>
      </c>
    </row>
    <row r="29" spans="1:2" x14ac:dyDescent="0.45">
      <c r="A29" s="5">
        <v>269710075</v>
      </c>
      <c r="B29" s="5" t="s">
        <v>74</v>
      </c>
    </row>
    <row r="30" spans="1:2" x14ac:dyDescent="0.45">
      <c r="A30" s="5">
        <v>269710086</v>
      </c>
      <c r="B30" s="5" t="s">
        <v>75</v>
      </c>
    </row>
    <row r="31" spans="1:2" x14ac:dyDescent="0.45">
      <c r="A31" s="5">
        <v>269711076</v>
      </c>
      <c r="B31" s="5" t="s">
        <v>76</v>
      </c>
    </row>
    <row r="32" spans="1:2" x14ac:dyDescent="0.45">
      <c r="A32" s="5">
        <v>269711101</v>
      </c>
      <c r="B32" s="5" t="s">
        <v>77</v>
      </c>
    </row>
    <row r="33" spans="1:2" x14ac:dyDescent="0.45">
      <c r="A33" s="5">
        <v>269713045</v>
      </c>
      <c r="B33" s="5" t="s">
        <v>78</v>
      </c>
    </row>
    <row r="34" spans="1:2" x14ac:dyDescent="0.45">
      <c r="A34" s="5">
        <v>269770114</v>
      </c>
      <c r="B34" s="5" t="s">
        <v>79</v>
      </c>
    </row>
    <row r="35" spans="1:2" x14ac:dyDescent="0.45">
      <c r="A35" s="5">
        <v>269770227</v>
      </c>
      <c r="B35" s="5" t="s">
        <v>80</v>
      </c>
    </row>
    <row r="36" spans="1:2" x14ac:dyDescent="0.45">
      <c r="A36" s="5">
        <v>269780081</v>
      </c>
      <c r="B36" s="5" t="s">
        <v>81</v>
      </c>
    </row>
    <row r="37" spans="1:2" x14ac:dyDescent="0.45">
      <c r="A37" s="5">
        <v>470340023</v>
      </c>
      <c r="B37" s="5" t="s">
        <v>82</v>
      </c>
    </row>
    <row r="38" spans="1:2" x14ac:dyDescent="0.45">
      <c r="A38" s="5">
        <v>500312096</v>
      </c>
      <c r="B38" s="5" t="s">
        <v>83</v>
      </c>
    </row>
    <row r="39" spans="1:2" x14ac:dyDescent="0.45">
      <c r="A39" s="5">
        <v>500313304</v>
      </c>
      <c r="B39" s="5" t="s">
        <v>84</v>
      </c>
    </row>
    <row r="40" spans="1:2" x14ac:dyDescent="0.45">
      <c r="A40" s="5">
        <v>500321053</v>
      </c>
      <c r="B40" s="5" t="s">
        <v>85</v>
      </c>
    </row>
    <row r="41" spans="1:2" x14ac:dyDescent="0.45">
      <c r="A41" s="5">
        <v>500341865</v>
      </c>
      <c r="B41" s="5" t="s">
        <v>86</v>
      </c>
    </row>
    <row r="42" spans="1:2" x14ac:dyDescent="0.45">
      <c r="A42" s="5">
        <v>500342070</v>
      </c>
      <c r="B42" s="5" t="s">
        <v>87</v>
      </c>
    </row>
    <row r="43" spans="1:2" x14ac:dyDescent="0.45">
      <c r="A43" s="5">
        <v>500346290</v>
      </c>
      <c r="B43" s="5" t="s">
        <v>88</v>
      </c>
    </row>
    <row r="44" spans="1:2" x14ac:dyDescent="0.45">
      <c r="A44" s="5">
        <v>510310016</v>
      </c>
      <c r="B44" s="5" t="s">
        <v>89</v>
      </c>
    </row>
    <row r="45" spans="1:2" x14ac:dyDescent="0.45">
      <c r="A45" s="5">
        <v>510310209</v>
      </c>
      <c r="B45" s="5" t="s">
        <v>90</v>
      </c>
    </row>
    <row r="46" spans="1:2" x14ac:dyDescent="0.45">
      <c r="A46" s="5">
        <v>510311493</v>
      </c>
      <c r="B46" s="5" t="s">
        <v>91</v>
      </c>
    </row>
    <row r="47" spans="1:2" x14ac:dyDescent="0.45">
      <c r="A47" s="5">
        <v>510312779</v>
      </c>
      <c r="B47" s="5" t="s">
        <v>92</v>
      </c>
    </row>
    <row r="48" spans="1:2" x14ac:dyDescent="0.45">
      <c r="A48" s="5">
        <v>510312871</v>
      </c>
      <c r="B48" s="5" t="s">
        <v>93</v>
      </c>
    </row>
    <row r="49" spans="1:2" x14ac:dyDescent="0.45">
      <c r="A49" s="5">
        <v>510314225</v>
      </c>
      <c r="B49" s="5" t="s">
        <v>94</v>
      </c>
    </row>
    <row r="50" spans="1:2" x14ac:dyDescent="0.45">
      <c r="A50" s="5">
        <v>510314624</v>
      </c>
      <c r="B50" s="5" t="s">
        <v>95</v>
      </c>
    </row>
    <row r="51" spans="1:2" x14ac:dyDescent="0.45">
      <c r="A51" s="5">
        <v>510315000</v>
      </c>
      <c r="B51" s="5" t="s">
        <v>96</v>
      </c>
    </row>
    <row r="52" spans="1:2" x14ac:dyDescent="0.45">
      <c r="A52" s="5">
        <v>510315022</v>
      </c>
      <c r="B52" s="5" t="s">
        <v>97</v>
      </c>
    </row>
    <row r="53" spans="1:2" x14ac:dyDescent="0.45">
      <c r="A53" s="5">
        <v>510320018</v>
      </c>
      <c r="B53" s="5" t="s">
        <v>98</v>
      </c>
    </row>
    <row r="54" spans="1:2" x14ac:dyDescent="0.45">
      <c r="A54" s="5">
        <v>510320392</v>
      </c>
      <c r="B54" s="5" t="s">
        <v>99</v>
      </c>
    </row>
    <row r="55" spans="1:2" x14ac:dyDescent="0.45">
      <c r="A55" s="5">
        <v>510320848</v>
      </c>
      <c r="B55" s="5" t="s">
        <v>100</v>
      </c>
    </row>
    <row r="56" spans="1:2" x14ac:dyDescent="0.45">
      <c r="A56" s="5">
        <v>510324170</v>
      </c>
      <c r="B56" s="5" t="s">
        <v>101</v>
      </c>
    </row>
    <row r="57" spans="1:2" x14ac:dyDescent="0.45">
      <c r="A57" s="5">
        <v>510324502</v>
      </c>
      <c r="B57" s="5" t="s">
        <v>102</v>
      </c>
    </row>
    <row r="58" spans="1:2" x14ac:dyDescent="0.45">
      <c r="A58" s="5">
        <v>510325148</v>
      </c>
      <c r="B58" s="5" t="s">
        <v>103</v>
      </c>
    </row>
    <row r="59" spans="1:2" x14ac:dyDescent="0.45">
      <c r="A59" s="5">
        <v>510326285</v>
      </c>
      <c r="B59" s="5" t="s">
        <v>104</v>
      </c>
    </row>
    <row r="60" spans="1:2" x14ac:dyDescent="0.45">
      <c r="A60" s="5">
        <v>510326695</v>
      </c>
      <c r="B60" s="5" t="s">
        <v>105</v>
      </c>
    </row>
    <row r="61" spans="1:2" x14ac:dyDescent="0.45">
      <c r="A61" s="5">
        <v>510328050</v>
      </c>
      <c r="B61" s="5" t="s">
        <v>106</v>
      </c>
    </row>
    <row r="62" spans="1:2" x14ac:dyDescent="0.45">
      <c r="A62" s="5">
        <v>510330065</v>
      </c>
      <c r="B62" s="5" t="s">
        <v>107</v>
      </c>
    </row>
    <row r="63" spans="1:2" x14ac:dyDescent="0.45">
      <c r="A63" s="5">
        <v>510332318</v>
      </c>
      <c r="B63" s="5" t="s">
        <v>108</v>
      </c>
    </row>
    <row r="64" spans="1:2" x14ac:dyDescent="0.45">
      <c r="A64" s="5">
        <v>510334070</v>
      </c>
      <c r="B64" s="5" t="s">
        <v>109</v>
      </c>
    </row>
    <row r="65" spans="1:2" x14ac:dyDescent="0.45">
      <c r="A65" s="5">
        <v>510334980</v>
      </c>
      <c r="B65" s="5" t="s">
        <v>110</v>
      </c>
    </row>
    <row r="66" spans="1:2" x14ac:dyDescent="0.45">
      <c r="A66" s="5">
        <v>510335914</v>
      </c>
      <c r="B66" s="5" t="s">
        <v>111</v>
      </c>
    </row>
    <row r="67" spans="1:2" x14ac:dyDescent="0.45">
      <c r="A67" s="5">
        <v>510339008</v>
      </c>
      <c r="B67" s="5" t="s">
        <v>112</v>
      </c>
    </row>
    <row r="68" spans="1:2" x14ac:dyDescent="0.45">
      <c r="A68" s="5">
        <v>510340136</v>
      </c>
      <c r="B68" s="5" t="s">
        <v>113</v>
      </c>
    </row>
    <row r="69" spans="1:2" x14ac:dyDescent="0.45">
      <c r="A69" s="5">
        <v>510340374</v>
      </c>
      <c r="B69" s="5" t="s">
        <v>114</v>
      </c>
    </row>
    <row r="70" spans="1:2" x14ac:dyDescent="0.45">
      <c r="A70" s="5">
        <v>510340410</v>
      </c>
      <c r="B70" s="5" t="s">
        <v>115</v>
      </c>
    </row>
    <row r="71" spans="1:2" x14ac:dyDescent="0.45">
      <c r="A71" s="5">
        <v>510340740</v>
      </c>
      <c r="B71" s="5" t="s">
        <v>116</v>
      </c>
    </row>
    <row r="72" spans="1:2" x14ac:dyDescent="0.45">
      <c r="A72" s="5">
        <v>510341080</v>
      </c>
      <c r="B72" s="5" t="s">
        <v>117</v>
      </c>
    </row>
    <row r="73" spans="1:2" x14ac:dyDescent="0.45">
      <c r="A73" s="5">
        <v>510342183</v>
      </c>
      <c r="B73" s="5" t="s">
        <v>118</v>
      </c>
    </row>
    <row r="74" spans="1:2" x14ac:dyDescent="0.45">
      <c r="A74" s="5">
        <v>510342651</v>
      </c>
      <c r="B74" s="5" t="s">
        <v>119</v>
      </c>
    </row>
    <row r="75" spans="1:2" x14ac:dyDescent="0.45">
      <c r="A75" s="5">
        <v>510343561</v>
      </c>
      <c r="B75" s="5" t="s">
        <v>120</v>
      </c>
    </row>
    <row r="76" spans="1:2" x14ac:dyDescent="0.45">
      <c r="A76" s="5">
        <v>510344118</v>
      </c>
      <c r="B76" s="5" t="s">
        <v>121</v>
      </c>
    </row>
    <row r="77" spans="1:2" x14ac:dyDescent="0.45">
      <c r="A77" s="5">
        <v>510344232</v>
      </c>
      <c r="B77" s="5" t="s">
        <v>122</v>
      </c>
    </row>
    <row r="78" spans="1:2" x14ac:dyDescent="0.45">
      <c r="A78" s="5">
        <v>510347532</v>
      </c>
      <c r="B78" s="5" t="s">
        <v>123</v>
      </c>
    </row>
    <row r="79" spans="1:2" x14ac:dyDescent="0.45">
      <c r="A79" s="5">
        <v>510348087</v>
      </c>
      <c r="B79" s="5" t="s">
        <v>124</v>
      </c>
    </row>
    <row r="80" spans="1:2" x14ac:dyDescent="0.45">
      <c r="A80" s="5">
        <v>570300058</v>
      </c>
      <c r="B80" s="5" t="s">
        <v>125</v>
      </c>
    </row>
    <row r="81" spans="1:2" x14ac:dyDescent="0.45">
      <c r="A81" s="5">
        <v>570300069</v>
      </c>
      <c r="B81" s="5" t="s">
        <v>126</v>
      </c>
    </row>
    <row r="82" spans="1:2" x14ac:dyDescent="0.45">
      <c r="A82" s="5">
        <v>570300081</v>
      </c>
      <c r="B82" s="5" t="s">
        <v>127</v>
      </c>
    </row>
    <row r="83" spans="1:2" x14ac:dyDescent="0.45">
      <c r="A83" s="5">
        <v>570300105</v>
      </c>
      <c r="B83" s="5" t="s">
        <v>128</v>
      </c>
    </row>
    <row r="84" spans="1:2" x14ac:dyDescent="0.45">
      <c r="A84" s="5">
        <v>570310027</v>
      </c>
      <c r="B84" s="5" t="s">
        <v>129</v>
      </c>
    </row>
    <row r="85" spans="1:2" x14ac:dyDescent="0.45">
      <c r="A85" s="5">
        <v>570310049</v>
      </c>
      <c r="B85" s="5" t="s">
        <v>130</v>
      </c>
    </row>
    <row r="86" spans="1:2" x14ac:dyDescent="0.45">
      <c r="A86" s="5">
        <v>570320018</v>
      </c>
      <c r="B86" s="5" t="s">
        <v>131</v>
      </c>
    </row>
    <row r="87" spans="1:2" x14ac:dyDescent="0.45">
      <c r="A87" s="5">
        <v>570320041</v>
      </c>
      <c r="B87" s="5" t="s">
        <v>132</v>
      </c>
    </row>
    <row r="88" spans="1:2" x14ac:dyDescent="0.45">
      <c r="A88" s="5">
        <v>570320052</v>
      </c>
      <c r="B88" s="5" t="s">
        <v>133</v>
      </c>
    </row>
    <row r="89" spans="1:2" x14ac:dyDescent="0.45">
      <c r="A89" s="5">
        <v>570320063</v>
      </c>
      <c r="B89" s="5" t="s">
        <v>134</v>
      </c>
    </row>
    <row r="90" spans="1:2" x14ac:dyDescent="0.45">
      <c r="A90" s="5">
        <v>570320109</v>
      </c>
      <c r="B90" s="5" t="s">
        <v>135</v>
      </c>
    </row>
    <row r="91" spans="1:2" x14ac:dyDescent="0.45">
      <c r="A91" s="5">
        <v>570330021</v>
      </c>
      <c r="B91" s="5" t="s">
        <v>136</v>
      </c>
    </row>
    <row r="92" spans="1:2" x14ac:dyDescent="0.45">
      <c r="A92" s="5">
        <v>570340012</v>
      </c>
      <c r="B92" s="5" t="s">
        <v>137</v>
      </c>
    </row>
    <row r="93" spans="1:2" x14ac:dyDescent="0.45">
      <c r="A93" s="5">
        <v>570340045</v>
      </c>
      <c r="B93" s="5" t="s">
        <v>138</v>
      </c>
    </row>
    <row r="94" spans="1:2" x14ac:dyDescent="0.45">
      <c r="A94" s="5">
        <v>570340056</v>
      </c>
      <c r="B94" s="5" t="s">
        <v>139</v>
      </c>
    </row>
    <row r="95" spans="1:2" x14ac:dyDescent="0.45">
      <c r="A95" s="6">
        <v>510310608</v>
      </c>
      <c r="B95" s="6" t="s">
        <v>140</v>
      </c>
    </row>
    <row r="96" spans="1:2" x14ac:dyDescent="0.45">
      <c r="A96" s="6">
        <v>510314817</v>
      </c>
      <c r="B96" s="6" t="s">
        <v>141</v>
      </c>
    </row>
    <row r="97" spans="1:2" x14ac:dyDescent="0.45">
      <c r="A97" s="6">
        <v>510340374</v>
      </c>
      <c r="B97" s="6" t="s">
        <v>114</v>
      </c>
    </row>
    <row r="98" spans="1:2" x14ac:dyDescent="0.45">
      <c r="A98" s="6">
        <v>260341193</v>
      </c>
      <c r="B98" s="6" t="s">
        <v>142</v>
      </c>
    </row>
    <row r="99" spans="1:2" x14ac:dyDescent="0.45">
      <c r="A99" s="6">
        <v>570300047</v>
      </c>
      <c r="B99" s="6" t="s">
        <v>143</v>
      </c>
    </row>
    <row r="100" spans="1:2" x14ac:dyDescent="0.45">
      <c r="A100" s="6">
        <v>510344937</v>
      </c>
      <c r="B100" s="6" t="s">
        <v>144</v>
      </c>
    </row>
    <row r="101" spans="1:2" x14ac:dyDescent="0.45">
      <c r="A101" s="6">
        <v>500311153</v>
      </c>
      <c r="B101" s="6" t="s">
        <v>145</v>
      </c>
    </row>
    <row r="102" spans="1:2" x14ac:dyDescent="0.45">
      <c r="A102" s="6">
        <v>510334968</v>
      </c>
      <c r="B102" s="6" t="s">
        <v>146</v>
      </c>
    </row>
    <row r="103" spans="1:2" x14ac:dyDescent="0.45">
      <c r="A103" s="6">
        <v>510335388</v>
      </c>
      <c r="B103" s="6" t="s">
        <v>147</v>
      </c>
    </row>
    <row r="104" spans="1:2" x14ac:dyDescent="0.45">
      <c r="A104" s="6">
        <v>510341126</v>
      </c>
      <c r="B104" s="6" t="s">
        <v>148</v>
      </c>
    </row>
    <row r="105" spans="1:2" x14ac:dyDescent="0.45">
      <c r="A105" s="6">
        <v>510313304</v>
      </c>
      <c r="B105" s="6" t="s">
        <v>149</v>
      </c>
    </row>
    <row r="106" spans="1:2" x14ac:dyDescent="0.45">
      <c r="A106" s="6">
        <v>510341182</v>
      </c>
      <c r="B106" s="6" t="s">
        <v>150</v>
      </c>
    </row>
    <row r="107" spans="1:2" x14ac:dyDescent="0.45">
      <c r="A107" s="6">
        <v>500341934</v>
      </c>
      <c r="B107" s="6" t="s">
        <v>151</v>
      </c>
    </row>
    <row r="108" spans="1:2" x14ac:dyDescent="0.45">
      <c r="A108" s="6">
        <v>500321053</v>
      </c>
      <c r="B108" s="6" t="s">
        <v>152</v>
      </c>
    </row>
    <row r="109" spans="1:2" x14ac:dyDescent="0.45">
      <c r="A109" s="6">
        <v>510344993</v>
      </c>
      <c r="B109" s="6" t="s">
        <v>153</v>
      </c>
    </row>
    <row r="110" spans="1:2" x14ac:dyDescent="0.45">
      <c r="A110" s="6">
        <v>510341967</v>
      </c>
      <c r="B110" s="6" t="s">
        <v>154</v>
      </c>
    </row>
    <row r="111" spans="1:2" x14ac:dyDescent="0.45">
      <c r="A111" s="6">
        <v>510341159</v>
      </c>
      <c r="B111" s="6" t="s">
        <v>155</v>
      </c>
    </row>
    <row r="112" spans="1:2" x14ac:dyDescent="0.45">
      <c r="A112" s="6">
        <v>510346940</v>
      </c>
      <c r="B112" s="6" t="s">
        <v>156</v>
      </c>
    </row>
    <row r="113" spans="1:2" x14ac:dyDescent="0.45">
      <c r="A113" s="6">
        <v>510340922</v>
      </c>
      <c r="B113" s="6" t="s">
        <v>157</v>
      </c>
    </row>
    <row r="114" spans="1:2" x14ac:dyDescent="0.45">
      <c r="A114" s="6">
        <v>570340078</v>
      </c>
      <c r="B114" s="6" t="s">
        <v>158</v>
      </c>
    </row>
    <row r="115" spans="1:2" x14ac:dyDescent="0.45">
      <c r="A115" s="6">
        <v>510344982</v>
      </c>
      <c r="B115" s="6" t="s">
        <v>159</v>
      </c>
    </row>
    <row r="116" spans="1:2" x14ac:dyDescent="0.45">
      <c r="A116" s="6">
        <v>510342127</v>
      </c>
      <c r="B116" s="6" t="s">
        <v>160</v>
      </c>
    </row>
    <row r="117" spans="1:2" x14ac:dyDescent="0.45">
      <c r="A117" s="6">
        <v>510341104</v>
      </c>
      <c r="B117" s="6" t="s">
        <v>161</v>
      </c>
    </row>
    <row r="118" spans="1:2" x14ac:dyDescent="0.45">
      <c r="A118" s="6">
        <v>510310595</v>
      </c>
      <c r="B118" s="6" t="s">
        <v>162</v>
      </c>
    </row>
    <row r="119" spans="1:2" x14ac:dyDescent="0.45">
      <c r="A119" s="6">
        <v>510344005</v>
      </c>
      <c r="B119" s="6" t="s">
        <v>163</v>
      </c>
    </row>
    <row r="120" spans="1:2" x14ac:dyDescent="0.45">
      <c r="A120" s="6">
        <v>510340740</v>
      </c>
      <c r="B120" s="6" t="s">
        <v>160</v>
      </c>
    </row>
    <row r="121" spans="1:2" x14ac:dyDescent="0.45">
      <c r="A121" s="6">
        <v>260341171</v>
      </c>
      <c r="B121" s="6" t="s">
        <v>164</v>
      </c>
    </row>
    <row r="122" spans="1:2" x14ac:dyDescent="0.45">
      <c r="A122" s="6">
        <v>570340023</v>
      </c>
      <c r="B122" s="6" t="s">
        <v>165</v>
      </c>
    </row>
    <row r="123" spans="1:2" x14ac:dyDescent="0.45">
      <c r="A123" s="6">
        <v>512341073</v>
      </c>
      <c r="B123" s="6" t="s">
        <v>166</v>
      </c>
    </row>
    <row r="124" spans="1:2" x14ac:dyDescent="0.45">
      <c r="A124" s="6">
        <v>510342252</v>
      </c>
      <c r="B124" s="6" t="s">
        <v>167</v>
      </c>
    </row>
    <row r="125" spans="1:2" x14ac:dyDescent="0.45">
      <c r="A125" s="6">
        <v>510344094</v>
      </c>
      <c r="B125" s="6" t="s">
        <v>168</v>
      </c>
    </row>
  </sheetData>
  <sheetProtection algorithmName="SHA-512" hashValue="R07nB1T1zVbn1A45dcGg57boeWTl9OWyJ78CRsJpL9MwxhZl1sJtcgwUaL+NjvKgVrQmgGel0ig8dCBzlZR5Rg==" saltValue="eMHA0ZKuNQWMa7iY1ySQCA==" spinCount="100000" sheet="1" selectLockedCells="1"/>
  <autoFilter ref="A1:B125">
    <sortState ref="A2:B94">
      <sortCondition ref="A1"/>
    </sortState>
  </autoFilter>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7</vt:i4>
      </vt:variant>
    </vt:vector>
  </HeadingPairs>
  <TitlesOfParts>
    <vt:vector size="16" baseType="lpstr">
      <vt:lpstr>Hinweise zur Bearbeitung </vt:lpstr>
      <vt:lpstr>Beispiel zur VG-Anpassung</vt:lpstr>
      <vt:lpstr>Kostenträger 1 </vt:lpstr>
      <vt:lpstr>Kostenträger 2</vt:lpstr>
      <vt:lpstr>Kostenträger 3</vt:lpstr>
      <vt:lpstr>Kostenträger 4</vt:lpstr>
      <vt:lpstr>Kostenträger 5</vt:lpstr>
      <vt:lpstr>Nachberechnungsbetrag</vt:lpstr>
      <vt:lpstr>data</vt:lpstr>
      <vt:lpstr>'Beispiel zur VG-Anpassung'!Druckbereich</vt:lpstr>
      <vt:lpstr>'Kostenträger 1 '!Druckbereich</vt:lpstr>
      <vt:lpstr>'Kostenträger 2'!Druckbereich</vt:lpstr>
      <vt:lpstr>'Kostenträger 3'!Druckbereich</vt:lpstr>
      <vt:lpstr>'Kostenträger 4'!Druckbereich</vt:lpstr>
      <vt:lpstr>'Kostenträger 5'!Druckbereich</vt:lpstr>
      <vt:lpstr>Nachberechnungsbetrag!Druckbereich</vt:lpstr>
    </vt:vector>
  </TitlesOfParts>
  <Company>ARGE Rechenzentrum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Glockmann, Anette</dc:creator>
  <cp:lastModifiedBy>Washausen, Eike</cp:lastModifiedBy>
  <cp:lastPrinted>2021-05-27T16:28:18Z</cp:lastPrinted>
  <dcterms:created xsi:type="dcterms:W3CDTF">2020-07-30T15:13:59Z</dcterms:created>
  <dcterms:modified xsi:type="dcterms:W3CDTF">2021-07-07T09:30:00Z</dcterms:modified>
</cp:coreProperties>
</file>