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DieseArbeitsmappe"/>
  <mc:AlternateContent xmlns:mc="http://schemas.openxmlformats.org/markup-compatibility/2006">
    <mc:Choice Requires="x15">
      <x15ac:absPath xmlns:x15ac="http://schemas.microsoft.com/office/spreadsheetml/2010/11/ac" url="/Users/amarggraf/Downloads/"/>
    </mc:Choice>
  </mc:AlternateContent>
  <xr:revisionPtr revIDLastSave="0" documentId="13_ncr:1_{F7402451-4F18-1B42-8357-7E7884C74288}" xr6:coauthVersionLast="36" xr6:coauthVersionMax="36" xr10:uidLastSave="{00000000-0000-0000-0000-000000000000}"/>
  <bookViews>
    <workbookView xWindow="0" yWindow="500" windowWidth="23260" windowHeight="11580" activeTab="1" xr2:uid="{00000000-000D-0000-FFFF-FFFF00000000}"/>
  </bookViews>
  <sheets>
    <sheet name="Vereinbarung § 84 Abs.9 SGB XI" sheetId="4" r:id="rId1"/>
    <sheet name="Personalnachweis" sheetId="9" r:id="rId2"/>
    <sheet name="Verbindliche Regelungen " sheetId="1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___a2" localSheetId="0">#REF!</definedName>
    <definedName name="_______a2">#REF!</definedName>
    <definedName name="_______Ort1">'[1]Angebot Deckblatt'!$E$7</definedName>
    <definedName name="_______pk2001" localSheetId="0">#REF!</definedName>
    <definedName name="_______pk2001">#REF!</definedName>
    <definedName name="_______pk2002" localSheetId="0">#REF!</definedName>
    <definedName name="_______pk2002">#REF!</definedName>
    <definedName name="_______sk2001" localSheetId="0">#REF!</definedName>
    <definedName name="_______sk2001">#REF!</definedName>
    <definedName name="______a2" localSheetId="0">#REF!</definedName>
    <definedName name="______a2">#REF!</definedName>
    <definedName name="______Ort1">'[2]Angebot Deckblatt'!$E$7</definedName>
    <definedName name="______pk2001" localSheetId="0">#REF!</definedName>
    <definedName name="______pk2001">#REF!</definedName>
    <definedName name="______pk2002" localSheetId="0">#REF!</definedName>
    <definedName name="______pk2002">#REF!</definedName>
    <definedName name="______sk2001" localSheetId="0">#REF!</definedName>
    <definedName name="______sk2001">#REF!</definedName>
    <definedName name="_____a2" localSheetId="0">#REF!</definedName>
    <definedName name="_____a2">#REF!</definedName>
    <definedName name="_____Ort1">'[1]Angebot Deckblatt'!$E$7</definedName>
    <definedName name="_____pk2001" localSheetId="0">#REF!</definedName>
    <definedName name="_____pk2001">#REF!</definedName>
    <definedName name="_____pk2002" localSheetId="0">#REF!</definedName>
    <definedName name="_____pk2002">#REF!</definedName>
    <definedName name="_____sk2001" localSheetId="0">#REF!</definedName>
    <definedName name="_____sk2001">#REF!</definedName>
    <definedName name="____a2" localSheetId="0">#REF!</definedName>
    <definedName name="____a2">#REF!</definedName>
    <definedName name="____Ort1">'[1]Angebot Deckblatt'!$E$7</definedName>
    <definedName name="____pk2001" localSheetId="0">#REF!</definedName>
    <definedName name="____pk2001">#REF!</definedName>
    <definedName name="____pk2002" localSheetId="0">#REF!</definedName>
    <definedName name="____pk2002">#REF!</definedName>
    <definedName name="____sk2001" localSheetId="0">#REF!</definedName>
    <definedName name="____sk2001">#REF!</definedName>
    <definedName name="___a2" localSheetId="0">#REF!</definedName>
    <definedName name="___a2">#REF!</definedName>
    <definedName name="___DAT1" localSheetId="0">#REF!</definedName>
    <definedName name="___DAT1">#REF!</definedName>
    <definedName name="___DAT10" localSheetId="0">#REF!</definedName>
    <definedName name="___DAT10">#REF!</definedName>
    <definedName name="___DAT11" localSheetId="0">#REF!</definedName>
    <definedName name="___DAT11">#REF!</definedName>
    <definedName name="___DAT12" localSheetId="0">#REF!</definedName>
    <definedName name="___DAT12">#REF!</definedName>
    <definedName name="___DAT13" localSheetId="0">#REF!</definedName>
    <definedName name="___DAT13">#REF!</definedName>
    <definedName name="___DAT14" localSheetId="0">#REF!</definedName>
    <definedName name="___DAT14">#REF!</definedName>
    <definedName name="___DAT15" localSheetId="0">#REF!</definedName>
    <definedName name="___DAT15">#REF!</definedName>
    <definedName name="___DAT16" localSheetId="0">#REF!</definedName>
    <definedName name="___DAT16">#REF!</definedName>
    <definedName name="___DAT17" localSheetId="0">#REF!</definedName>
    <definedName name="___DAT17">#REF!</definedName>
    <definedName name="___DAT18" localSheetId="0">#REF!</definedName>
    <definedName name="___DAT18">#REF!</definedName>
    <definedName name="___DAT19" localSheetId="0">#REF!</definedName>
    <definedName name="___DAT19">#REF!</definedName>
    <definedName name="___DAT2" localSheetId="0">#REF!</definedName>
    <definedName name="___DAT2">#REF!</definedName>
    <definedName name="___DAT20" localSheetId="0">#REF!</definedName>
    <definedName name="___DAT20">#REF!</definedName>
    <definedName name="___DAT21" localSheetId="0">#REF!</definedName>
    <definedName name="___DAT21">#REF!</definedName>
    <definedName name="___DAT22" localSheetId="0">#REF!</definedName>
    <definedName name="___DAT22">#REF!</definedName>
    <definedName name="___DAT23" localSheetId="0">#REF!</definedName>
    <definedName name="___DAT23">#REF!</definedName>
    <definedName name="___DAT24" localSheetId="0">#REF!</definedName>
    <definedName name="___DAT24">#REF!</definedName>
    <definedName name="___DAT25" localSheetId="0">#REF!</definedName>
    <definedName name="___DAT25">#REF!</definedName>
    <definedName name="___DAT26" localSheetId="0">#REF!</definedName>
    <definedName name="___DAT26">#REF!</definedName>
    <definedName name="___DAT27" localSheetId="0">#REF!</definedName>
    <definedName name="___DAT27">#REF!</definedName>
    <definedName name="___DAT28" localSheetId="0">#REF!</definedName>
    <definedName name="___DAT28">#REF!</definedName>
    <definedName name="___DAT29" localSheetId="0">#REF!</definedName>
    <definedName name="___DAT29">#REF!</definedName>
    <definedName name="___DAT3" localSheetId="0">#REF!</definedName>
    <definedName name="___DAT3">#REF!</definedName>
    <definedName name="___DAT30" localSheetId="0">#REF!</definedName>
    <definedName name="___DAT30">#REF!</definedName>
    <definedName name="___DAT31" localSheetId="0">#REF!</definedName>
    <definedName name="___DAT31">#REF!</definedName>
    <definedName name="___DAT32" localSheetId="0">#REF!</definedName>
    <definedName name="___DAT32">#REF!</definedName>
    <definedName name="___DAT33" localSheetId="0">#REF!</definedName>
    <definedName name="___DAT33">#REF!</definedName>
    <definedName name="___DAT34" localSheetId="0">#REF!</definedName>
    <definedName name="___DAT34">#REF!</definedName>
    <definedName name="___DAT4" localSheetId="0">#REF!</definedName>
    <definedName name="___DAT4">#REF!</definedName>
    <definedName name="___DAT5" localSheetId="0">#REF!</definedName>
    <definedName name="___DAT5">#REF!</definedName>
    <definedName name="___DAT6" localSheetId="0">#REF!</definedName>
    <definedName name="___DAT6">#REF!</definedName>
    <definedName name="___DAT7" localSheetId="0">#REF!</definedName>
    <definedName name="___DAT7">#REF!</definedName>
    <definedName name="___DAT8" localSheetId="0">#REF!</definedName>
    <definedName name="___DAT8">#REF!</definedName>
    <definedName name="___DAT9" localSheetId="0">#REF!</definedName>
    <definedName name="___DAT9">#REF!</definedName>
    <definedName name="___Ort1">'[2]Angebot Deckblatt'!$E$7</definedName>
    <definedName name="___pk2001" localSheetId="0">#REF!</definedName>
    <definedName name="___pk2001">#REF!</definedName>
    <definedName name="___pk2002" localSheetId="0">#REF!</definedName>
    <definedName name="___pk2002">#REF!</definedName>
    <definedName name="___sk2001" localSheetId="0">#REF!</definedName>
    <definedName name="___sk2001">#REF!</definedName>
    <definedName name="__a2" localSheetId="0">#REF!</definedName>
    <definedName name="__a2">#REF!</definedName>
    <definedName name="__DAT1" localSheetId="0">#REF!</definedName>
    <definedName name="__DAT1">#REF!</definedName>
    <definedName name="__DAT10" localSheetId="0">#REF!</definedName>
    <definedName name="__DAT10">#REF!</definedName>
    <definedName name="__DAT11" localSheetId="0">#REF!</definedName>
    <definedName name="__DAT11">#REF!</definedName>
    <definedName name="__DAT12" localSheetId="0">#REF!</definedName>
    <definedName name="__DAT12">#REF!</definedName>
    <definedName name="__DAT13" localSheetId="0">#REF!</definedName>
    <definedName name="__DAT13">#REF!</definedName>
    <definedName name="__DAT14" localSheetId="0">#REF!</definedName>
    <definedName name="__DAT14">#REF!</definedName>
    <definedName name="__DAT15" localSheetId="0">#REF!</definedName>
    <definedName name="__DAT15">#REF!</definedName>
    <definedName name="__DAT16" localSheetId="0">#REF!</definedName>
    <definedName name="__DAT16">#REF!</definedName>
    <definedName name="__DAT17" localSheetId="0">#REF!</definedName>
    <definedName name="__DAT17">#REF!</definedName>
    <definedName name="__DAT18" localSheetId="0">#REF!</definedName>
    <definedName name="__DAT18">#REF!</definedName>
    <definedName name="__DAT19" localSheetId="0">#REF!</definedName>
    <definedName name="__DAT19">#REF!</definedName>
    <definedName name="__DAT2" localSheetId="0">#REF!</definedName>
    <definedName name="__DAT2">#REF!</definedName>
    <definedName name="__DAT20" localSheetId="0">#REF!</definedName>
    <definedName name="__DAT20">#REF!</definedName>
    <definedName name="__DAT21" localSheetId="0">#REF!</definedName>
    <definedName name="__DAT21">#REF!</definedName>
    <definedName name="__DAT22" localSheetId="0">#REF!</definedName>
    <definedName name="__DAT22">#REF!</definedName>
    <definedName name="__DAT23" localSheetId="0">#REF!</definedName>
    <definedName name="__DAT23">#REF!</definedName>
    <definedName name="__DAT24" localSheetId="0">#REF!</definedName>
    <definedName name="__DAT24">#REF!</definedName>
    <definedName name="__DAT25" localSheetId="0">#REF!</definedName>
    <definedName name="__DAT25">#REF!</definedName>
    <definedName name="__DAT26" localSheetId="0">#REF!</definedName>
    <definedName name="__DAT26">#REF!</definedName>
    <definedName name="__DAT27" localSheetId="0">#REF!</definedName>
    <definedName name="__DAT27">#REF!</definedName>
    <definedName name="__DAT28" localSheetId="0">#REF!</definedName>
    <definedName name="__DAT28">#REF!</definedName>
    <definedName name="__DAT29" localSheetId="0">#REF!</definedName>
    <definedName name="__DAT29">#REF!</definedName>
    <definedName name="__DAT3" localSheetId="0">#REF!</definedName>
    <definedName name="__DAT3">#REF!</definedName>
    <definedName name="__DAT30" localSheetId="0">#REF!</definedName>
    <definedName name="__DAT30">#REF!</definedName>
    <definedName name="__DAT31" localSheetId="0">#REF!</definedName>
    <definedName name="__DAT31">#REF!</definedName>
    <definedName name="__DAT32" localSheetId="0">#REF!</definedName>
    <definedName name="__DAT32">#REF!</definedName>
    <definedName name="__DAT33" localSheetId="0">#REF!</definedName>
    <definedName name="__DAT33">#REF!</definedName>
    <definedName name="__DAT34" localSheetId="0">#REF!</definedName>
    <definedName name="__DAT34">#REF!</definedName>
    <definedName name="__DAT4" localSheetId="0">#REF!</definedName>
    <definedName name="__DAT4">#REF!</definedName>
    <definedName name="__DAT5" localSheetId="0">#REF!</definedName>
    <definedName name="__DAT5">#REF!</definedName>
    <definedName name="__DAT6" localSheetId="0">#REF!</definedName>
    <definedName name="__DAT6">#REF!</definedName>
    <definedName name="__DAT7" localSheetId="0">#REF!</definedName>
    <definedName name="__DAT7">#REF!</definedName>
    <definedName name="__DAT8" localSheetId="0">#REF!</definedName>
    <definedName name="__DAT8">#REF!</definedName>
    <definedName name="__DAT9" localSheetId="0">#REF!</definedName>
    <definedName name="__DAT9">#REF!</definedName>
    <definedName name="__Ort1">'[1]Angebot Deckblatt'!$E$7</definedName>
    <definedName name="__pk2001" localSheetId="0">#REF!</definedName>
    <definedName name="__pk2001">#REF!</definedName>
    <definedName name="__pk2002" localSheetId="0">#REF!</definedName>
    <definedName name="__pk2002">#REF!</definedName>
    <definedName name="__r" localSheetId="0">#REF!</definedName>
    <definedName name="__r">#REF!</definedName>
    <definedName name="__sk2001" localSheetId="0">#REF!</definedName>
    <definedName name="__sk2001">#REF!</definedName>
    <definedName name="_a2" localSheetId="0">#REF!</definedName>
    <definedName name="_a2">#REF!</definedName>
    <definedName name="_DAT1" localSheetId="0">#REF!</definedName>
    <definedName name="_DAT1">#REF!</definedName>
    <definedName name="_DAT10" localSheetId="0">#REF!</definedName>
    <definedName name="_DAT10">#REF!</definedName>
    <definedName name="_DAT11" localSheetId="0">#REF!</definedName>
    <definedName name="_DAT11">#REF!</definedName>
    <definedName name="_DAT12" localSheetId="0">#REF!</definedName>
    <definedName name="_DAT12">#REF!</definedName>
    <definedName name="_DAT13" localSheetId="0">#REF!</definedName>
    <definedName name="_DAT13">#REF!</definedName>
    <definedName name="_DAT14" localSheetId="0">#REF!</definedName>
    <definedName name="_DAT14">#REF!</definedName>
    <definedName name="_DAT15" localSheetId="0">#REF!</definedName>
    <definedName name="_DAT15">#REF!</definedName>
    <definedName name="_DAT16" localSheetId="0">#REF!</definedName>
    <definedName name="_DAT16">#REF!</definedName>
    <definedName name="_DAT17" localSheetId="0">#REF!</definedName>
    <definedName name="_DAT17">#REF!</definedName>
    <definedName name="_DAT18" localSheetId="0">#REF!</definedName>
    <definedName name="_DAT18">#REF!</definedName>
    <definedName name="_DAT19" localSheetId="0">#REF!</definedName>
    <definedName name="_DAT19">#REF!</definedName>
    <definedName name="_DAT2" localSheetId="0">#REF!</definedName>
    <definedName name="_DAT2">#REF!</definedName>
    <definedName name="_DAT20" localSheetId="0">#REF!</definedName>
    <definedName name="_DAT20">#REF!</definedName>
    <definedName name="_DAT21" localSheetId="0">#REF!</definedName>
    <definedName name="_DAT21">#REF!</definedName>
    <definedName name="_DAT22" localSheetId="0">#REF!</definedName>
    <definedName name="_DAT22">#REF!</definedName>
    <definedName name="_DAT23" localSheetId="0">#REF!</definedName>
    <definedName name="_DAT23">#REF!</definedName>
    <definedName name="_DAT24" localSheetId="0">#REF!</definedName>
    <definedName name="_DAT24">#REF!</definedName>
    <definedName name="_DAT25" localSheetId="0">#REF!</definedName>
    <definedName name="_DAT25">#REF!</definedName>
    <definedName name="_DAT26" localSheetId="0">#REF!</definedName>
    <definedName name="_DAT26">#REF!</definedName>
    <definedName name="_DAT27" localSheetId="0">#REF!</definedName>
    <definedName name="_DAT27">#REF!</definedName>
    <definedName name="_DAT28" localSheetId="0">#REF!</definedName>
    <definedName name="_DAT28">#REF!</definedName>
    <definedName name="_DAT29" localSheetId="0">#REF!</definedName>
    <definedName name="_DAT29">#REF!</definedName>
    <definedName name="_DAT3" localSheetId="0">#REF!</definedName>
    <definedName name="_DAT3">#REF!</definedName>
    <definedName name="_DAT30" localSheetId="0">#REF!</definedName>
    <definedName name="_DAT30">#REF!</definedName>
    <definedName name="_DAT31" localSheetId="0">#REF!</definedName>
    <definedName name="_DAT31">#REF!</definedName>
    <definedName name="_DAT32" localSheetId="0">#REF!</definedName>
    <definedName name="_DAT32">#REF!</definedName>
    <definedName name="_DAT33" localSheetId="0">#REF!</definedName>
    <definedName name="_DAT33">#REF!</definedName>
    <definedName name="_DAT34" localSheetId="0">#REF!</definedName>
    <definedName name="_DAT34">#REF!</definedName>
    <definedName name="_DAT4" localSheetId="0">#REF!</definedName>
    <definedName name="_DAT4">#REF!</definedName>
    <definedName name="_DAT5" localSheetId="0">#REF!</definedName>
    <definedName name="_DAT5">#REF!</definedName>
    <definedName name="_DAT6" localSheetId="0">#REF!</definedName>
    <definedName name="_DAT6">#REF!</definedName>
    <definedName name="_DAT7" localSheetId="0">#REF!</definedName>
    <definedName name="_DAT7">#REF!</definedName>
    <definedName name="_DAT8" localSheetId="0">#REF!</definedName>
    <definedName name="_DAT8">#REF!</definedName>
    <definedName name="_DAT9" localSheetId="0">#REF!</definedName>
    <definedName name="_DAT9">#REF!</definedName>
    <definedName name="_Ort1">'[1]Angebot Deckblatt'!$E$7</definedName>
    <definedName name="_pk2001" localSheetId="0">#REF!</definedName>
    <definedName name="_pk2001">#REF!</definedName>
    <definedName name="_pk2002" localSheetId="0">#REF!</definedName>
    <definedName name="_pk2002">#REF!</definedName>
    <definedName name="_r" localSheetId="0">#REF!</definedName>
    <definedName name="_r">#REF!</definedName>
    <definedName name="_sk2001" localSheetId="0">#REF!</definedName>
    <definedName name="_sk2001">#REF!</definedName>
    <definedName name="_Toc70535016" localSheetId="2">'Verbindliche Regelungen '!$A$37</definedName>
    <definedName name="a" localSheetId="0">#REF!</definedName>
    <definedName name="a">#REF!</definedName>
    <definedName name="aa" localSheetId="0">#REF!</definedName>
    <definedName name="aa">#REF!</definedName>
    <definedName name="aaa" localSheetId="0">#REF!</definedName>
    <definedName name="aaa">#REF!</definedName>
    <definedName name="aaaa" hidden="1">{#N/A,#N/A,FALSE,"Entgelte"}</definedName>
    <definedName name="aaaa_1" hidden="1">{#N/A,#N/A,FALSE,"Entgelte"}</definedName>
    <definedName name="aaaaa" localSheetId="0">#REF!</definedName>
    <definedName name="aaaaa">#REF!</definedName>
    <definedName name="aaaaaa" localSheetId="0">#REF!</definedName>
    <definedName name="aaaaaa">#REF!</definedName>
    <definedName name="aaaaaaa" localSheetId="0" hidden="1">{#N/A,#N/A,FALSE,"Entgelte"}</definedName>
    <definedName name="aaaaaaa" hidden="1">{#N/A,#N/A,FALSE,"Entgelte"}</definedName>
    <definedName name="aaaaaaa_1" hidden="1">{#N/A,#N/A,FALSE,"Entgelte"}</definedName>
    <definedName name="aaaaaaaa" localSheetId="0">#REF!</definedName>
    <definedName name="aaaaaaaa">#REF!</definedName>
    <definedName name="aaaaaaaaa" localSheetId="0">#REF!</definedName>
    <definedName name="aaaaaaaaa">#REF!</definedName>
    <definedName name="aaaaaaaaaa" localSheetId="0">#REF!</definedName>
    <definedName name="aaaaaaaaaa">#REF!</definedName>
    <definedName name="aaaaaaaaaaaa" localSheetId="0">#REF!</definedName>
    <definedName name="aaaaaaaaaaaa">#REF!</definedName>
    <definedName name="aaaaaaaaaaaaa">'[3]Anlage a) Personalplan'!$K$11</definedName>
    <definedName name="aaaaaaaaaaaaaaaaaaa" localSheetId="0">#REF!</definedName>
    <definedName name="aaaaaaaaaaaaaaaaaaa">#REF!</definedName>
    <definedName name="aaaaaaaaaaaaaaaaaaaa" localSheetId="0">#REF!</definedName>
    <definedName name="aaaaaaaaaaaaaaaaaaaa">#REF!</definedName>
    <definedName name="aaaaaaaaaaaaaaaaaaaaaaaaaaaa" localSheetId="0">#REF!</definedName>
    <definedName name="aaaaaaaaaaaaaaaaaaaaaaaaaaaa">#REF!</definedName>
    <definedName name="ab" hidden="1">{#N/A,#N/A,FALSE,"Entgelte"}</definedName>
    <definedName name="Abgleich" localSheetId="0">#REF!</definedName>
    <definedName name="Abgleich">#REF!</definedName>
    <definedName name="Abschreibung" localSheetId="0">#REF!</definedName>
    <definedName name="Abschreibung">#REF!</definedName>
    <definedName name="Abschreibungsfähige_Gesamtkosten" localSheetId="0">#REF!</definedName>
    <definedName name="Abschreibungsfähige_Gesamtkosten">#REF!</definedName>
    <definedName name="Abteilungsleiter" localSheetId="0">#REF!</definedName>
    <definedName name="Abteilungsleiter">#REF!</definedName>
    <definedName name="Abteilungsleitersumme" localSheetId="0">#REF!</definedName>
    <definedName name="Abteilungsleitersumme">#REF!</definedName>
    <definedName name="Abwesenheitstage" localSheetId="0">#REF!</definedName>
    <definedName name="Abwesenheitstage">#REF!</definedName>
    <definedName name="Administrator" localSheetId="0">#REF!</definedName>
    <definedName name="Administrator">#REF!</definedName>
    <definedName name="Administratorsumme" localSheetId="0">#REF!</definedName>
    <definedName name="Administratorsumme">#REF!</definedName>
    <definedName name="AFA" localSheetId="0">#REF!</definedName>
    <definedName name="AFA">#REF!</definedName>
    <definedName name="AfA_Einrichtung" localSheetId="0">#REF!</definedName>
    <definedName name="AfA_Einrichtung">#REF!</definedName>
    <definedName name="AfA_Gebäude_alt" localSheetId="0">#REF!</definedName>
    <definedName name="AfA_Gebäude_alt">#REF!</definedName>
    <definedName name="AfA_Gebäude_neu" localSheetId="0">#REF!</definedName>
    <definedName name="AfA_Gebäude_neu">#REF!</definedName>
    <definedName name="AG_Anteil_SV" localSheetId="1">Personalnachweis!$Q$12</definedName>
    <definedName name="aktuellerMonat" localSheetId="0">OFFSET(#REF!,0,0,COUNTA(#REF!),9)</definedName>
    <definedName name="aktuellerMonat">OFFSET(#REF!,0,0,COUNTA(#REF!),9)</definedName>
    <definedName name="äqui_0" localSheetId="0">#REF!</definedName>
    <definedName name="äqui_0">#REF!</definedName>
    <definedName name="äqui_I" localSheetId="0">#REF!</definedName>
    <definedName name="äqui_I">#REF!</definedName>
    <definedName name="äqui_II" localSheetId="0">#REF!</definedName>
    <definedName name="äqui_II">#REF!</definedName>
    <definedName name="äqui_III" localSheetId="0">#REF!</definedName>
    <definedName name="äqui_III">#REF!</definedName>
    <definedName name="aqui_IIII" localSheetId="0">#REF!</definedName>
    <definedName name="aqui_IIII">#REF!</definedName>
    <definedName name="Äquivalenzbetrag" localSheetId="0">#REF!</definedName>
    <definedName name="Äquivalenzbetrag">#REF!</definedName>
    <definedName name="ARGE_DTA9_Entgelte_Gesamtbestand" localSheetId="0">#REF!</definedName>
    <definedName name="ARGE_DTA9_Entgelte_Gesamtbestand">#REF!</definedName>
    <definedName name="Arzt" localSheetId="0">#REF!</definedName>
    <definedName name="Arzt">#REF!</definedName>
    <definedName name="Arztsumme" localSheetId="0">#REF!</definedName>
    <definedName name="Arztsumme">#REF!</definedName>
    <definedName name="assssssssssssssss" localSheetId="0">#REF!</definedName>
    <definedName name="assssssssssssssss">#REF!</definedName>
    <definedName name="AU_neu">[4]Erhöhungsschreiben!$K$14</definedName>
    <definedName name="_xlnm.Recorder" localSheetId="0">#REF!</definedName>
    <definedName name="_xlnm.Recorder">#REF!</definedName>
    <definedName name="Ausbildungsplätze" localSheetId="0">#REF!</definedName>
    <definedName name="Ausbildungsplätze">#REF!</definedName>
    <definedName name="Ausstattungskostenobergrenze" localSheetId="0">#REF!</definedName>
    <definedName name="Ausstattungskostenobergrenze">#REF!</definedName>
    <definedName name="AusstkostobergrproPlatz" localSheetId="0">#REF!</definedName>
    <definedName name="AusstkostobergrproPlatz">#REF!</definedName>
    <definedName name="AZ">[5]Stammdaten!$B$20</definedName>
    <definedName name="b" localSheetId="0">#REF!</definedName>
    <definedName name="b">#REF!</definedName>
    <definedName name="belegt" localSheetId="0">#REF!</definedName>
    <definedName name="belegt">#REF!</definedName>
    <definedName name="Ber_Fachkraftquote_erfüllt" localSheetId="0">#REF!</definedName>
    <definedName name="Ber_Fachkraftquote_erfüllt">#REF!</definedName>
    <definedName name="Ber_Fachkraftquote_überschritten" localSheetId="0">#REF!</definedName>
    <definedName name="Ber_Fachkraftquote_überschritten">#REF!</definedName>
    <definedName name="Ber_Personalaufstockungja" localSheetId="0">#REF!</definedName>
    <definedName name="Ber_Personalaufstockungja">#REF!</definedName>
    <definedName name="Ber_Personalaufstockungnein" localSheetId="0">#REF!</definedName>
    <definedName name="Ber_Personalaufstockungnein">#REF!</definedName>
    <definedName name="Ber_Schlüsselunterschreitung_a" localSheetId="0">#REF!</definedName>
    <definedName name="Ber_Schlüsselunterschreitung_a">#REF!</definedName>
    <definedName name="Ber_Schlüsselunterschreitung_b" localSheetId="0">#REF!</definedName>
    <definedName name="Ber_Schlüsselunterschreitung_b">#REF!</definedName>
    <definedName name="BerechntgeInvestitionskosten" localSheetId="0">#REF!</definedName>
    <definedName name="BerechntgeInvestitionskosten">#REF!</definedName>
    <definedName name="BerechntgeKurzzeitpflege" localSheetId="0">#REF!</definedName>
    <definedName name="BerechntgeKurzzeitpflege">#REF!</definedName>
    <definedName name="Berechnungstage">'[4]Anl. 1 Antragskalkulation'!$P$6</definedName>
    <definedName name="Berufe" localSheetId="0">[6]Daten!#REF!</definedName>
    <definedName name="Berufe">[6]Daten!#REF!</definedName>
    <definedName name="Betreuungsdienst">'[1]Anlage b) Personalplan'!$K$16</definedName>
    <definedName name="Betriebskosten1997" localSheetId="0">[7]AVPflegeVG!#REF!</definedName>
    <definedName name="Betriebskosten1997">[7]AVPflegeVG!#REF!</definedName>
    <definedName name="Betriebskostentgl" localSheetId="0">[7]AVPflegeVG!#REF!</definedName>
    <definedName name="Betriebskostentgl">[7]AVPflegeVG!#REF!</definedName>
    <definedName name="Betriebsmittelbau" localSheetId="0">#REF!</definedName>
    <definedName name="Betriebsmittelbau">#REF!</definedName>
    <definedName name="Betriebsmittelbausumme" localSheetId="0">#REF!</definedName>
    <definedName name="Betriebsmittelbausumme">#REF!</definedName>
    <definedName name="BetrtageSchulegesamt">[8]Berechnungstage!$H$19</definedName>
    <definedName name="BetrtageSVEgesamt">[8]Berechnungstage!$H$17</definedName>
    <definedName name="Betten">[5]Stammdaten!$D$10</definedName>
    <definedName name="Bezirk" localSheetId="0">#REF!</definedName>
    <definedName name="Bezirk">#REF!</definedName>
    <definedName name="Bezirk2">[4]Erhöhungsschreiben!$A$4</definedName>
    <definedName name="bis">'[9]Angebot Deckblatt'!$H$31</definedName>
    <definedName name="d" localSheetId="0">#REF!</definedName>
    <definedName name="d">#REF!</definedName>
    <definedName name="Darlehen" localSheetId="0">#REF!</definedName>
    <definedName name="Darlehen">#REF!</definedName>
    <definedName name="Darlehenshöhe" localSheetId="0">#REF!</definedName>
    <definedName name="Darlehenshöhe">#REF!</definedName>
    <definedName name="_xlnm.Database" localSheetId="0">[10]Daten!#REF!</definedName>
    <definedName name="_xlnm.Database">[10]Daten!#REF!</definedName>
    <definedName name="Datenschutz" localSheetId="0">#REF!</definedName>
    <definedName name="Datenschutz">#REF!</definedName>
    <definedName name="Datenschutzsumme" localSheetId="0">#REF!</definedName>
    <definedName name="Datenschutzsumme">#REF!</definedName>
    <definedName name="dd" localSheetId="0">#REF!</definedName>
    <definedName name="dd">#REF!</definedName>
    <definedName name="ddddddddddddddddd" localSheetId="0">#REF!</definedName>
    <definedName name="ddddddddddddddddd">#REF!</definedName>
    <definedName name="_xlnm.Print_Area" localSheetId="2">'Verbindliche Regelungen '!$A$1:$A$47</definedName>
    <definedName name="DurchschnittspersonalkostenPflegedienst" localSheetId="0">[7]AVPflegeVG!#REF!</definedName>
    <definedName name="DurchschnittspersonalkostenPflegedienst">[7]AVPflegeVG!#REF!</definedName>
    <definedName name="Durchschnittsverzinsung" localSheetId="0">#REF!</definedName>
    <definedName name="Durchschnittsverzinsung">#REF!</definedName>
    <definedName name="e" localSheetId="0">#REF!</definedName>
    <definedName name="e">#REF!</definedName>
    <definedName name="edith" hidden="1">{#N/A,#N/A,FALSE,"Entgelte"}</definedName>
    <definedName name="edith_1" hidden="1">{#N/A,#N/A,FALSE,"Entgelte"}</definedName>
    <definedName name="ee" localSheetId="0">#REF!</definedName>
    <definedName name="ee">#REF!</definedName>
    <definedName name="eeeeeeeeeee" localSheetId="0">#REF!</definedName>
    <definedName name="eeeeeeeeeee">#REF!</definedName>
    <definedName name="Eigenkapital" localSheetId="0">#REF!</definedName>
    <definedName name="Eigenkapital">#REF!</definedName>
    <definedName name="Eigenkapitalzinsen" localSheetId="0">#REF!</definedName>
    <definedName name="Eigenkapitalzinsen">#REF!</definedName>
    <definedName name="Einheitspflegesatz" localSheetId="0">[7]AVPflegeVG!#REF!</definedName>
    <definedName name="Einheitspflegesatz">[7]AVPflegeVG!#REF!</definedName>
    <definedName name="Einrichtung">[5]Stammdaten!$B$8</definedName>
    <definedName name="EinrichtungsNr">'[9]Angebot Deckblatt'!$E$26</definedName>
    <definedName name="Endkapital" localSheetId="0">#REF!</definedName>
    <definedName name="Endkapital">#REF!</definedName>
    <definedName name="EndkapitalMiete" localSheetId="0">#REF!</definedName>
    <definedName name="EndkapitalMiete">#REF!</definedName>
    <definedName name="EntgTVöD" localSheetId="0">[6]Daten!#REF!</definedName>
    <definedName name="EntgTVöD">[6]Daten!#REF!</definedName>
    <definedName name="ergoschlüssel" localSheetId="0">#REF!</definedName>
    <definedName name="ergoschlüssel">#REF!</definedName>
    <definedName name="Erhöhungen">'[11]Liste für Dropdown-Feld'!$A$1:$A$8</definedName>
    <definedName name="erhonwroibjwiro0bhewpaboqe" hidden="1">{#N/A,#N/A,FALSE,"Entgelte"}</definedName>
    <definedName name="Etagen" localSheetId="0">#REF!</definedName>
    <definedName name="Etagen">#REF!</definedName>
    <definedName name="Euro" localSheetId="0">#REF!</definedName>
    <definedName name="Euro">#REF!</definedName>
    <definedName name="Excel_BuiltIn__FilterDatabase_1" localSheetId="0">[12]Tabellenteil!#REF!</definedName>
    <definedName name="Excel_BuiltIn__FilterDatabase_1">[12]Tabellenteil!#REF!</definedName>
    <definedName name="Fachdienst">'[1]Anlage b) Personalplan'!$K$20</definedName>
    <definedName name="Fachdienstsumme" localSheetId="0">#REF!</definedName>
    <definedName name="Fachdienstsumme">#REF!</definedName>
    <definedName name="Fahrdienst" localSheetId="0">#REF!</definedName>
    <definedName name="Fahrdienst">#REF!</definedName>
    <definedName name="Fahrdienstsumme" localSheetId="0">#REF!</definedName>
    <definedName name="Fahrdienstsumme">#REF!</definedName>
    <definedName name="fff" localSheetId="0">#REF!</definedName>
    <definedName name="fff">#REF!</definedName>
    <definedName name="fffffffff" localSheetId="0">[7]AVPflegeVG!#REF!</definedName>
    <definedName name="fffffffff">[7]AVPflegeVG!#REF!</definedName>
    <definedName name="fffffffffffffff" localSheetId="0">[7]AVPflegeVG!#REF!</definedName>
    <definedName name="fffffffffffffff">[7]AVPflegeVG!#REF!</definedName>
    <definedName name="fffffffffffffffff" localSheetId="0">[7]AVPflegeVG!#REF!</definedName>
    <definedName name="fffffffffffffffff">[7]AVPflegeVG!#REF!</definedName>
    <definedName name="fffffffffffffffffffffffffffffffffffffff" localSheetId="0">#REF!</definedName>
    <definedName name="fffffffffffffffffffffffffffffffffffffff">#REF!</definedName>
    <definedName name="Förderpläne" localSheetId="0">#REF!</definedName>
    <definedName name="Förderpläne">#REF!</definedName>
    <definedName name="Förderplänesumme" localSheetId="0">#REF!</definedName>
    <definedName name="Förderplänesumme">#REF!</definedName>
    <definedName name="FörderungAusstattung" localSheetId="0">#REF!</definedName>
    <definedName name="FörderungAusstattung">#REF!</definedName>
    <definedName name="FörderungGebäude" localSheetId="0">#REF!</definedName>
    <definedName name="FörderungGebäude">#REF!</definedName>
    <definedName name="Fortbildungspauschale" localSheetId="0">#REF!</definedName>
    <definedName name="Fortbildungspauschale">#REF!</definedName>
    <definedName name="Fortbildungspauschalesumme" localSheetId="0">#REF!</definedName>
    <definedName name="Fortbildungspauschalesumme">#REF!</definedName>
    <definedName name="Fremdkapital" localSheetId="0">#REF!</definedName>
    <definedName name="Fremdkapital">#REF!</definedName>
    <definedName name="Fremdkapitalzinsen" localSheetId="0">#REF!</definedName>
    <definedName name="Fremdkapitalzinsen">#REF!</definedName>
    <definedName name="FSL_AHS" localSheetId="0">#REF!</definedName>
    <definedName name="FSL_AHS">#REF!</definedName>
    <definedName name="Gebäudekostenobergrenze" localSheetId="0">#REF!</definedName>
    <definedName name="Gebäudekostenobergrenze">#REF!</definedName>
    <definedName name="Gesamtkostenobergrenze" localSheetId="0">#REF!</definedName>
    <definedName name="Gesamtkostenobergrenze">#REF!</definedName>
    <definedName name="Grunddaten1" localSheetId="0">#REF!</definedName>
    <definedName name="Grunddaten1">#REF!</definedName>
    <definedName name="GruppendienstArbeit" localSheetId="0">#REF!</definedName>
    <definedName name="GruppendienstArbeit">#REF!</definedName>
    <definedName name="GruppendienstArbeitsumme" localSheetId="0">#REF!</definedName>
    <definedName name="GruppendienstArbeitsumme">#REF!</definedName>
    <definedName name="GruppendienstBildung" localSheetId="0">#REF!</definedName>
    <definedName name="GruppendienstBildung">#REF!</definedName>
    <definedName name="Gruppendienstbildungsumme" localSheetId="0">#REF!</definedName>
    <definedName name="Gruppendienstbildungsumme">#REF!</definedName>
    <definedName name="Härtefälle" localSheetId="0">#REF!</definedName>
    <definedName name="Härtefälle">#REF!</definedName>
    <definedName name="Hausmeister" localSheetId="0">#REF!</definedName>
    <definedName name="Hausmeister">#REF!</definedName>
    <definedName name="hausmeisterschlüssel" localSheetId="0">#REF!</definedName>
    <definedName name="hausmeisterschlüssel">#REF!</definedName>
    <definedName name="Hausmeistersumme" localSheetId="0">#REF!</definedName>
    <definedName name="Hausmeistersumme">#REF!</definedName>
    <definedName name="Hauswirtschaftsumme" localSheetId="0">#REF!</definedName>
    <definedName name="Hauswirtschaftsumme">#REF!</definedName>
    <definedName name="IH" localSheetId="0">#REF!</definedName>
    <definedName name="IH">#REF!</definedName>
    <definedName name="Instandhaltung" localSheetId="0">#REF!</definedName>
    <definedName name="Instandhaltung">#REF!</definedName>
    <definedName name="Institutionskennzeichen">[13]Stammdatenblatt!$E$13</definedName>
    <definedName name="Investitionskosten" localSheetId="0">#REF!</definedName>
    <definedName name="Investitionskosten">#REF!</definedName>
    <definedName name="InvestitionskostenproTag" localSheetId="0">#REF!</definedName>
    <definedName name="InvestitionskostenproTag">#REF!</definedName>
    <definedName name="InvestkgünstigsteKategorie" localSheetId="0">[7]AVPflegeVG!#REF!</definedName>
    <definedName name="InvestkgünstigsteKategorie">[7]AVPflegeVG!#REF!</definedName>
    <definedName name="Jahralt">[4]Erhöhungsschreiben!$B$215</definedName>
    <definedName name="JahressummePflegetage" localSheetId="0">#REF!</definedName>
    <definedName name="JahressummePflegetage">#REF!</definedName>
    <definedName name="Jahrneu">[4]Erhöhungsschreiben!$D$215</definedName>
    <definedName name="JaNein">'[11]Liste für Dropdown-Feld'!$A$14:$A$15</definedName>
    <definedName name="jj" localSheetId="0">#REF!</definedName>
    <definedName name="jj">#REF!</definedName>
    <definedName name="jjj" localSheetId="0">#REF!</definedName>
    <definedName name="jjj">#REF!</definedName>
    <definedName name="jjjjj" localSheetId="0">#REF!</definedName>
    <definedName name="jjjjj">#REF!</definedName>
    <definedName name="jjjjjjjjjj" localSheetId="0">#REF!</definedName>
    <definedName name="jjjjjjjjjj">#REF!</definedName>
    <definedName name="jjjjjjjjjjjjj" localSheetId="0">#REF!</definedName>
    <definedName name="jjjjjjjjjjjjj">#REF!</definedName>
    <definedName name="kaltkorrektur" localSheetId="0">#REF!</definedName>
    <definedName name="kaltkorrektur">#REF!</definedName>
    <definedName name="kk" localSheetId="0">#REF!</definedName>
    <definedName name="kk">#REF!</definedName>
    <definedName name="kkkkkkk" hidden="1">{#N/A,#N/A,FALSE,"Entgelte"}</definedName>
    <definedName name="kkkkkkk_1" hidden="1">{#N/A,#N/A,FALSE,"Entgelte"}</definedName>
    <definedName name="kkkkkkkkk" localSheetId="0">#REF!</definedName>
    <definedName name="kkkkkkkkk">#REF!</definedName>
    <definedName name="kkkkkkkkkkkkk" hidden="1">{#N/A,#N/A,FALSE,"Entgelte"}</definedName>
    <definedName name="kkkkkkkkkkkkk_1" hidden="1">{#N/A,#N/A,FALSE,"Entgelte"}</definedName>
    <definedName name="kkkkkkkkkkkkkk" localSheetId="0">#REF!</definedName>
    <definedName name="kkkkkkkkkkkkkk">#REF!</definedName>
    <definedName name="Klasse_0" localSheetId="0">#REF!</definedName>
    <definedName name="Klasse_0">#REF!</definedName>
    <definedName name="Konten" localSheetId="0">#REF!</definedName>
    <definedName name="Konten">#REF!</definedName>
    <definedName name="Konto" localSheetId="0">#REF!</definedName>
    <definedName name="Konto">#REF!</definedName>
    <definedName name="küchenschlüssel" localSheetId="0">#REF!</definedName>
    <definedName name="küchenschlüssel">#REF!</definedName>
    <definedName name="l" localSheetId="0">#REF!</definedName>
    <definedName name="l">#REF!</definedName>
    <definedName name="Lagerhaltung" localSheetId="0">#REF!</definedName>
    <definedName name="Lagerhaltung">#REF!</definedName>
    <definedName name="Lagerhaltungsumme" localSheetId="0">#REF!</definedName>
    <definedName name="Lagerhaltungsumme">#REF!</definedName>
    <definedName name="Laufzeit" localSheetId="0">#REF!</definedName>
    <definedName name="Laufzeit">#REF!</definedName>
    <definedName name="Layout_Start" localSheetId="0">#REF!</definedName>
    <definedName name="Layout_Start">#REF!</definedName>
    <definedName name="Lebensmittelaufwand" localSheetId="0">[7]AVPflegeVG!#REF!</definedName>
    <definedName name="Lebensmittelaufwand">[7]AVPflegeVG!#REF!</definedName>
    <definedName name="Leistungstyp">'[1]Angebot Deckblatt'!$E$15</definedName>
    <definedName name="LeistungstypNr">'[14]Angebot Deckblatt'!$E$19</definedName>
    <definedName name="LetzteRate" localSheetId="0">#REF!</definedName>
    <definedName name="LetzteRate">#REF!</definedName>
    <definedName name="LetztesKapital" localSheetId="0">#REF!</definedName>
    <definedName name="LetztesKapital">#REF!</definedName>
    <definedName name="LetzteZeile" localSheetId="0">#REF!</definedName>
    <definedName name="LetzteZeile">#REF!</definedName>
    <definedName name="Listenbereich1" localSheetId="0">rD1.Start1:OFFSET(rD1.Start1,COUNTA(#REF!)-1,0,1,1)</definedName>
    <definedName name="Listenbereich1">rD1.Start1:OFFSET(rD1.Start1,COUNTA(#REF!)-1,0,1,1)</definedName>
    <definedName name="m365dxg" localSheetId="0">#REF!</definedName>
    <definedName name="m365dxg">#REF!</definedName>
    <definedName name="Maßnahmepauschale" localSheetId="0">#REF!</definedName>
    <definedName name="Maßnahmepauschale">#REF!</definedName>
    <definedName name="Mietobjekt" localSheetId="0">#REF!</definedName>
    <definedName name="Mietobjekt">#REF!</definedName>
    <definedName name="Name_der_Einrichtung">[13]Stammdatenblatt!$E$9</definedName>
    <definedName name="neu" hidden="1">{#N/A,#N/A,FALSE,"Entgelte"}</definedName>
    <definedName name="neu_1" hidden="1">{#N/A,#N/A,FALSE,"Entgelte"}</definedName>
    <definedName name="oF1_JahrAusg">'[15]Listen 1'!$L$14</definedName>
    <definedName name="ØFK" localSheetId="0">#REF!</definedName>
    <definedName name="ØFK">#REF!</definedName>
    <definedName name="ØHK" localSheetId="0">#REF!</definedName>
    <definedName name="ØHK">#REF!</definedName>
    <definedName name="ØHT" localSheetId="0">#REF!</definedName>
    <definedName name="ØHT">#REF!</definedName>
    <definedName name="ØHW" localSheetId="0">#REF!</definedName>
    <definedName name="ØHW">#REF!</definedName>
    <definedName name="ØKüche" localSheetId="0">#REF!</definedName>
    <definedName name="ØKüche">#REF!</definedName>
    <definedName name="ØLeitung" localSheetId="0">#REF!</definedName>
    <definedName name="ØLeitung">#REF!</definedName>
    <definedName name="ØLeitung_Verw" localSheetId="0">#REF!</definedName>
    <definedName name="ØLeitung_Verw">#REF!</definedName>
    <definedName name="öö" hidden="1">{#N/A,#N/A,FALSE,"Entgelte"}</definedName>
    <definedName name="ØPflege" localSheetId="0">#REF!</definedName>
    <definedName name="ØPflege">#REF!</definedName>
    <definedName name="OrgHD" localSheetId="0">#REF!</definedName>
    <definedName name="OrgHD">#REF!</definedName>
    <definedName name="OrgHDsumme" localSheetId="0">#REF!</definedName>
    <definedName name="OrgHDsumme">#REF!</definedName>
    <definedName name="ØVerw" localSheetId="0">#REF!</definedName>
    <definedName name="ØVerw">#REF!</definedName>
    <definedName name="OZStufe" localSheetId="0">[6]Daten!#REF!</definedName>
    <definedName name="OZStufe">[6]Daten!#REF!</definedName>
    <definedName name="PaTVöD" localSheetId="0">[6]Daten!#REF!</definedName>
    <definedName name="PaTVöD">[6]Daten!#REF!</definedName>
    <definedName name="Pauschalen" localSheetId="0">[6]Daten!#REF!</definedName>
    <definedName name="Pauschalen">[6]Daten!#REF!</definedName>
    <definedName name="PauschAlt" localSheetId="0">[6]Daten!#REF!</definedName>
    <definedName name="PauschAlt">[6]Daten!#REF!</definedName>
    <definedName name="PerskBudget" localSheetId="0">#REF!</definedName>
    <definedName name="PerskBudget">#REF!</definedName>
    <definedName name="PerskGruppendienst" localSheetId="0">#REF!</definedName>
    <definedName name="PerskGruppendienst">#REF!</definedName>
    <definedName name="PerskPflegedtgl" localSheetId="0">[7]AVPflegeVG!#REF!</definedName>
    <definedName name="PerskPflegedtgl">[7]AVPflegeVG!#REF!</definedName>
    <definedName name="PersonalschlBetreuungsdienst" localSheetId="0">#REF!</definedName>
    <definedName name="PersonalschlBetreuungsdienst">#REF!</definedName>
    <definedName name="PersonalschlüsselPflegedienst" localSheetId="0">[7]AVPflegeVG!#REF!</definedName>
    <definedName name="PersonalschlüsselPflegedienst">[7]AVPflegeVG!#REF!</definedName>
    <definedName name="Pflegedienst1" localSheetId="0">#REF!</definedName>
    <definedName name="Pflegedienst1">#REF!</definedName>
    <definedName name="Pflegedienst1summe" localSheetId="0">#REF!</definedName>
    <definedName name="Pflegedienst1summe">#REF!</definedName>
    <definedName name="Pflegedienst2" localSheetId="0">#REF!</definedName>
    <definedName name="Pflegedienst2">#REF!</definedName>
    <definedName name="Pflegedienst2summe" localSheetId="0">#REF!</definedName>
    <definedName name="Pflegedienst2summe">#REF!</definedName>
    <definedName name="Pflegegrad_1">'[4]Anl. 1 Antragskalkulation'!$C$6</definedName>
    <definedName name="Pflegegrad_2">'[4]Anl. 1 Antragskalkulation'!$C$7</definedName>
    <definedName name="Pflegegrad_3">'[4]Anl. 1 Antragskalkulation'!$C$8</definedName>
    <definedName name="Pflegegrad_4">'[4]Anl. 1 Antragskalkulation'!$C$9</definedName>
    <definedName name="Pflegegrad_5">'[4]Anl. 1 Antragskalkulation'!$C$10</definedName>
    <definedName name="PflegesatzohneGruppendienst" localSheetId="0">#REF!</definedName>
    <definedName name="PflegesatzohneGruppendienst">#REF!</definedName>
    <definedName name="pflegeschlüssel" localSheetId="0">#REF!</definedName>
    <definedName name="pflegeschlüssel">#REF!</definedName>
    <definedName name="Pflegetage" localSheetId="0">#REF!</definedName>
    <definedName name="Pflegetage">#REF!</definedName>
    <definedName name="Pflegetage2000" localSheetId="0">#REF!</definedName>
    <definedName name="Pflegetage2000">#REF!</definedName>
    <definedName name="PflegetageInvestitionskosten" localSheetId="0">#REF!</definedName>
    <definedName name="PflegetageInvestitionskosten">#REF!</definedName>
    <definedName name="PflegetInvestitionsk" localSheetId="0">#REF!</definedName>
    <definedName name="PflegetInvestitionsk">#REF!</definedName>
    <definedName name="Pflegevergütung100" localSheetId="0">[7]AVPflegeVG!#REF!</definedName>
    <definedName name="Pflegevergütung100">[7]AVPflegeVG!#REF!</definedName>
    <definedName name="PG_" localSheetId="0">#REF!</definedName>
    <definedName name="PG_">#REF!</definedName>
    <definedName name="PG_1" localSheetId="0">#REF!</definedName>
    <definedName name="PG_1">#REF!</definedName>
    <definedName name="PG_2" localSheetId="0">#REF!</definedName>
    <definedName name="PG_2">#REF!</definedName>
    <definedName name="PG_3" localSheetId="0">#REF!</definedName>
    <definedName name="PG_3">#REF!</definedName>
    <definedName name="PG_I">'[16]Anl. 1 Antragskalkulation'!$C$6</definedName>
    <definedName name="PG_II">'[16]Anl. 1 Antragskalkulation'!$C$7</definedName>
    <definedName name="PG_III">'[16]Anl. 1 Antragskalkulation'!$C$8</definedName>
    <definedName name="PG_IV">'[16]Anl. 1 Antragskalkulation'!$C$9</definedName>
    <definedName name="PG_V">'[16]Anl. 1 Antragskalkulation'!$C$10</definedName>
    <definedName name="PKLeitung" localSheetId="0">#REF!</definedName>
    <definedName name="PKLeitung">#REF!</definedName>
    <definedName name="plätz" localSheetId="0">#REF!</definedName>
    <definedName name="plätz">#REF!</definedName>
    <definedName name="plätze" localSheetId="0">#REF!</definedName>
    <definedName name="plätze">#REF!</definedName>
    <definedName name="Plätze_0" localSheetId="0">#REF!</definedName>
    <definedName name="Plätze_0">#REF!</definedName>
    <definedName name="Plätze_I" localSheetId="0">#REF!</definedName>
    <definedName name="Plätze_I">#REF!</definedName>
    <definedName name="Plätze_II" localSheetId="0">#REF!</definedName>
    <definedName name="Plätze_II">#REF!</definedName>
    <definedName name="Plätze_III" localSheetId="0">#REF!</definedName>
    <definedName name="Plätze_III">#REF!</definedName>
    <definedName name="PlätzeEZ" localSheetId="0">#REF!</definedName>
    <definedName name="PlätzeEZ">#REF!</definedName>
    <definedName name="PlätzeGroßeDZ" localSheetId="0">[7]AVPflegeVG!#REF!</definedName>
    <definedName name="PlätzeGroßeDZ">[7]AVPflegeVG!#REF!</definedName>
    <definedName name="PlätzeGroßeEZ" localSheetId="0">[7]AVPflegeVG!#REF!</definedName>
    <definedName name="PlätzeGroßeEZ">[7]AVPflegeVG!#REF!</definedName>
    <definedName name="PlätzeMietobjekt" localSheetId="0">#REF!</definedName>
    <definedName name="PlätzeMietobjekt">#REF!</definedName>
    <definedName name="Plätzeneu">'[17]Angebot Deckblatt'!$E$30</definedName>
    <definedName name="Platzkostenobergrenze" localSheetId="0">#REF!</definedName>
    <definedName name="Platzkostenobergrenze">#REF!</definedName>
    <definedName name="q" localSheetId="0">#REF!</definedName>
    <definedName name="q">#REF!</definedName>
    <definedName name="qq" localSheetId="0">#REF!</definedName>
    <definedName name="qq">#REF!</definedName>
    <definedName name="qqqqqqq" localSheetId="0">#REF!</definedName>
    <definedName name="qqqqqqq">#REF!</definedName>
    <definedName name="qqqqqqqqq" localSheetId="0">#REF!</definedName>
    <definedName name="qqqqqqqqq">#REF!</definedName>
    <definedName name="qqqqqqqqqqq" localSheetId="0">#REF!</definedName>
    <definedName name="qqqqqqqqqqq">#REF!</definedName>
    <definedName name="qqqqqqqqqqqq" localSheetId="0">#REF!</definedName>
    <definedName name="qqqqqqqqqqqq">#REF!</definedName>
    <definedName name="qqqqqqqqqqqqqqq" localSheetId="0">#REF!</definedName>
    <definedName name="qqqqqqqqqqqqqqq">#REF!</definedName>
    <definedName name="qqqqqqqqqqqqqqqq" localSheetId="0">[7]AVPflegeVG!#REF!</definedName>
    <definedName name="qqqqqqqqqqqqqqqq">[7]AVPflegeVG!#REF!</definedName>
    <definedName name="Qualifizierung" localSheetId="0">#REF!</definedName>
    <definedName name="Qualifizierung">#REF!</definedName>
    <definedName name="Qualifizierungsumme" localSheetId="0">#REF!</definedName>
    <definedName name="Qualifizierungsumme">#REF!</definedName>
    <definedName name="Qualitätsmanagement" localSheetId="0">#REF!</definedName>
    <definedName name="Qualitätsmanagement">#REF!</definedName>
    <definedName name="Qualitätsmanagementsumme" localSheetId="0">#REF!</definedName>
    <definedName name="Qualitätsmanagementsumme">#REF!</definedName>
    <definedName name="RateMiete" localSheetId="0">#REF!</definedName>
    <definedName name="RateMiete">#REF!</definedName>
    <definedName name="rD1.Knoten01">'[18]Daten 1'!$K$11</definedName>
    <definedName name="rD1.Knoten02">'[18]Daten 1'!$K$18</definedName>
    <definedName name="rD1.Knoten03">'[18]Daten 1'!$K$26</definedName>
    <definedName name="rD1.Knoten04">'[18]Daten 1'!$K$37</definedName>
    <definedName name="rD1.Knoten05">'[18]Daten 1'!$K$43</definedName>
    <definedName name="rD1.Knoten06">'[18]Daten 1'!$K$55</definedName>
    <definedName name="rD1.Knoten07">'[18]Daten 1'!$K$61</definedName>
    <definedName name="rr" localSheetId="0">#REF!</definedName>
    <definedName name="rr">#REF!</definedName>
    <definedName name="rrr" localSheetId="0">#REF!</definedName>
    <definedName name="rrr">#REF!</definedName>
    <definedName name="rrrrrrrrrr" localSheetId="0">#REF!</definedName>
    <definedName name="rrrrrrrrrr">#REF!</definedName>
    <definedName name="rrrrrrrrrrr" localSheetId="0">#REF!</definedName>
    <definedName name="rrrrrrrrrrr">#REF!</definedName>
    <definedName name="rrrrrrrrrrrrrrrrrrrrrr" localSheetId="0">#REF!</definedName>
    <definedName name="rrrrrrrrrrrrrrrrrrrrrr">#REF!</definedName>
    <definedName name="rrrrrrrrrrrrrrrrrrrrrrrr" localSheetId="0">[7]AVPflegeVG!#REF!</definedName>
    <definedName name="rrrrrrrrrrrrrrrrrrrrrrrr">[7]AVPflegeVG!#REF!</definedName>
    <definedName name="rubriken">[19]Sachkonten!$A:$G</definedName>
    <definedName name="RüZ1">[4]Erhöhungsschreiben!$X$59</definedName>
    <definedName name="RüZ2">[4]Erhöhungsschreiben!$Y$59</definedName>
    <definedName name="RüZ3">[4]Erhöhungsschreiben!$Z$59</definedName>
    <definedName name="RüZ4">[4]Erhöhungsschreiben!$AA$59</definedName>
    <definedName name="sa" localSheetId="0">#REF!</definedName>
    <definedName name="sa">#REF!</definedName>
    <definedName name="Salden" localSheetId="0">#REF!</definedName>
    <definedName name="Salden">#REF!</definedName>
    <definedName name="Salden01" localSheetId="0">#REF!</definedName>
    <definedName name="Salden01">#REF!</definedName>
    <definedName name="Salden02" localSheetId="0">#REF!</definedName>
    <definedName name="Salden02">#REF!</definedName>
    <definedName name="Salden05" localSheetId="0">#REF!</definedName>
    <definedName name="Salden05">#REF!</definedName>
    <definedName name="Salden10" localSheetId="0">#REF!</definedName>
    <definedName name="Salden10">#REF!</definedName>
    <definedName name="SaldenGES" localSheetId="0">#REF!</definedName>
    <definedName name="SaldenGES">#REF!</definedName>
    <definedName name="SchleifeMiete1" localSheetId="0">#REF!</definedName>
    <definedName name="SchleifeMiete1">#REF!</definedName>
    <definedName name="SchleifeMiete2" localSheetId="0">#REF!</definedName>
    <definedName name="SchleifeMiete2">#REF!</definedName>
    <definedName name="SchleifeMiete3" localSheetId="0">#REF!</definedName>
    <definedName name="SchleifeMiete3">#REF!</definedName>
    <definedName name="SchleifeMiete4" localSheetId="0">#REF!</definedName>
    <definedName name="SchleifeMiete4">#REF!</definedName>
    <definedName name="SchleifeMiete5" localSheetId="0">#REF!</definedName>
    <definedName name="SchleifeMiete5">#REF!</definedName>
    <definedName name="SchleifeMiete6" localSheetId="0">#REF!</definedName>
    <definedName name="SchleifeMiete6">#REF!</definedName>
    <definedName name="SchleifeMiete7" localSheetId="0">#REF!</definedName>
    <definedName name="SchleifeMiete7">#REF!</definedName>
    <definedName name="Schlü2000" localSheetId="0">#REF!</definedName>
    <definedName name="Schlü2000">#REF!</definedName>
    <definedName name="Schlüssel2000Tapf" localSheetId="0">#REF!</definedName>
    <definedName name="Schlüssel2000Tapf">#REF!</definedName>
    <definedName name="Seitenwechsel1" localSheetId="0">#REF!</definedName>
    <definedName name="Seitenwechsel1">#REF!</definedName>
    <definedName name="Seitenwechsel2" localSheetId="0">#REF!</definedName>
    <definedName name="Seitenwechsel2">#REF!</definedName>
    <definedName name="sssss" localSheetId="0">#REF!</definedName>
    <definedName name="sssss">#REF!</definedName>
    <definedName name="sssssssssss" localSheetId="0">#REF!</definedName>
    <definedName name="sssssssssss">#REF!</definedName>
    <definedName name="sssssssssssss" localSheetId="0">#REF!</definedName>
    <definedName name="sssssssssssss">#REF!</definedName>
    <definedName name="sssssssssssssss" localSheetId="0">#REF!</definedName>
    <definedName name="sssssssssssssss">#REF!</definedName>
    <definedName name="sssssssssssssssss" localSheetId="0">#REF!</definedName>
    <definedName name="sssssssssssssssss">#REF!</definedName>
    <definedName name="Stellvertretersumme" localSheetId="0">#REF!</definedName>
    <definedName name="Stellvertretersumme">#REF!</definedName>
    <definedName name="Stellvetreter" localSheetId="0">#REF!</definedName>
    <definedName name="Stellvetreter">#REF!</definedName>
    <definedName name="Straße1">'[1]Angebot Deckblatt'!$E$6</definedName>
    <definedName name="Stufe_0" localSheetId="0">#REF!</definedName>
    <definedName name="Stufe_0">#REF!</definedName>
    <definedName name="Stufe_3" localSheetId="0">#REF!</definedName>
    <definedName name="Stufe_3">#REF!</definedName>
    <definedName name="Stufe_I" localSheetId="0">#REF!</definedName>
    <definedName name="Stufe_I">#REF!</definedName>
    <definedName name="Stufe_II" localSheetId="0">#REF!</definedName>
    <definedName name="Stufe_II">#REF!</definedName>
    <definedName name="Stufe_III" localSheetId="0">#REF!</definedName>
    <definedName name="Stufe_III">#REF!</definedName>
    <definedName name="Stufe0" localSheetId="0">#REF!</definedName>
    <definedName name="Stufe0">#REF!</definedName>
    <definedName name="stufe3" localSheetId="0">#REF!</definedName>
    <definedName name="stufe3">#REF!</definedName>
    <definedName name="summe" localSheetId="0">#REF!</definedName>
    <definedName name="summe">#REF!</definedName>
    <definedName name="summeBetreuung" localSheetId="0">#REF!</definedName>
    <definedName name="summeBetreuung">#REF!</definedName>
    <definedName name="summeBetreuungsdienst" localSheetId="0">#REF!</definedName>
    <definedName name="summeBetreuungsdienst">#REF!</definedName>
    <definedName name="SummeFachdienst">'[4]Anl. 3 Prosp. pers. Besetzung'!$K$26</definedName>
    <definedName name="summeGruppendienst" localSheetId="0">#REF!</definedName>
    <definedName name="summeGruppendienst">#REF!</definedName>
    <definedName name="SummeHauswirtschaft">'[4]Anl. 3 Prosp. pers. Besetzung'!$K$33</definedName>
    <definedName name="SummeKüche" localSheetId="0">#REF!</definedName>
    <definedName name="SummeKüche">#REF!</definedName>
    <definedName name="summeLeitung" localSheetId="0">#REF!</definedName>
    <definedName name="summeLeitung">#REF!</definedName>
    <definedName name="summeleitungverwaltung" localSheetId="0">#REF!</definedName>
    <definedName name="summeleitungverwaltung">#REF!</definedName>
    <definedName name="SummeTechnik" localSheetId="0">#REF!</definedName>
    <definedName name="SummeTechnik">#REF!</definedName>
    <definedName name="SummeVerwaltung" localSheetId="0">#REF!</definedName>
    <definedName name="SummeVerwaltung">#REF!</definedName>
    <definedName name="SVATZ" localSheetId="0">[6]Daten!#REF!</definedName>
    <definedName name="SVATZ">[6]Daten!#REF!</definedName>
    <definedName name="SVGfB" localSheetId="0">[6]Daten!#REF!</definedName>
    <definedName name="SVGfB">[6]Daten!#REF!</definedName>
    <definedName name="SVPrakt" localSheetId="0">[6]Daten!#REF!</definedName>
    <definedName name="SVPrakt">[6]Daten!#REF!</definedName>
    <definedName name="test" hidden="1">{#N/A,#N/A,FALSE,"Entgelte"}</definedName>
    <definedName name="test_1" hidden="1">{#N/A,#N/A,FALSE,"Entgelte"}</definedName>
    <definedName name="TEST1" localSheetId="0">#REF!</definedName>
    <definedName name="TEST1">#REF!</definedName>
    <definedName name="TEST2" localSheetId="0">#REF!</definedName>
    <definedName name="TEST2">#REF!</definedName>
    <definedName name="TEST3" localSheetId="0">#REF!</definedName>
    <definedName name="TEST3">#REF!</definedName>
    <definedName name="TestA" localSheetId="0">#REF!</definedName>
    <definedName name="TestA">#REF!</definedName>
    <definedName name="TestB" localSheetId="0">#REF!</definedName>
    <definedName name="TestB">#REF!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tt" localSheetId="0">#REF!</definedName>
    <definedName name="tt">#REF!</definedName>
    <definedName name="UmwandBAT" localSheetId="0">[6]Daten!#REF!</definedName>
    <definedName name="UmwandBAT">[6]Daten!#REF!</definedName>
    <definedName name="UmwandTVöD" localSheetId="0">[6]Daten!#REF!</definedName>
    <definedName name="UmwandTVöD">[6]Daten!#REF!</definedName>
    <definedName name="v0" localSheetId="0">#REF!</definedName>
    <definedName name="v0">#REF!</definedName>
    <definedName name="variable" localSheetId="0">#REF!</definedName>
    <definedName name="variable">#REF!</definedName>
    <definedName name="Vergleichstage" localSheetId="0">#REF!</definedName>
    <definedName name="Vergleichstage">#REF!</definedName>
    <definedName name="vergütungstage" localSheetId="0">#REF!</definedName>
    <definedName name="vergütungstage">#REF!</definedName>
    <definedName name="VergütungsvereinbarungII" hidden="1">{#N/A,#N/A,FALSE,"Entgelte"}</definedName>
    <definedName name="Verwaltungspauschale" localSheetId="0">#REF!</definedName>
    <definedName name="Verwaltungspauschale">#REF!</definedName>
    <definedName name="Verwaltungspauschalesumme" localSheetId="0">#REF!</definedName>
    <definedName name="Verwaltungspauschalesumme">#REF!</definedName>
    <definedName name="Verwaltungsschlüssel" localSheetId="0">#REF!</definedName>
    <definedName name="Verwaltungsschlüssel">#REF!</definedName>
    <definedName name="VI" localSheetId="0">#REF!</definedName>
    <definedName name="VI">#REF!</definedName>
    <definedName name="VII" localSheetId="0">#REF!</definedName>
    <definedName name="VII">#REF!</definedName>
    <definedName name="VIII" localSheetId="0">#REF!</definedName>
    <definedName name="VIII">#REF!</definedName>
    <definedName name="VIIII" localSheetId="0">#REF!</definedName>
    <definedName name="VIIII">#REF!</definedName>
    <definedName name="VLWert" localSheetId="0">[6]Daten!#REF!</definedName>
    <definedName name="VLWert">[6]Daten!#REF!</definedName>
    <definedName name="Vollportionen" localSheetId="0">#REF!</definedName>
    <definedName name="Vollportionen">#REF!</definedName>
    <definedName name="Vollzeit" localSheetId="0">[6]Daten!#REF!</definedName>
    <definedName name="Vollzeit">[6]Daten!#REF!</definedName>
    <definedName name="vom">[5]Stammdaten!$B$22</definedName>
    <definedName name="von">'[9]Angebot Deckblatt'!$E$31</definedName>
    <definedName name="vv" localSheetId="0">#REF!</definedName>
    <definedName name="vv">#REF!</definedName>
    <definedName name="w" localSheetId="0">#REF!</definedName>
    <definedName name="w">#REF!</definedName>
    <definedName name="wäscheschlüssel" localSheetId="0">#REF!</definedName>
    <definedName name="wäscheschlüssel">#REF!</definedName>
    <definedName name="Werkstattleiter" localSheetId="0">#REF!</definedName>
    <definedName name="Werkstattleiter">#REF!</definedName>
    <definedName name="WerkstattleiterSumme" localSheetId="0">#REF!</definedName>
    <definedName name="WerkstattleiterSumme">#REF!</definedName>
    <definedName name="wrn.verknüpfung." localSheetId="0" hidden="1">{#N/A,#N/A,FALSE,"Entgelte"}</definedName>
    <definedName name="wrn.verknüpfung." hidden="1">{#N/A,#N/A,FALSE,"Entgelte"}</definedName>
    <definedName name="wrn.verknüpfung._1" hidden="1">{#N/A,#N/A,FALSE,"Entgelte"}</definedName>
    <definedName name="wwdfgsdgtf" localSheetId="0">#REF!</definedName>
    <definedName name="wwdfgsdgtf">#REF!</definedName>
    <definedName name="wwww" localSheetId="0">#REF!</definedName>
    <definedName name="wwww">#REF!</definedName>
    <definedName name="wwwwww" localSheetId="0">#REF!</definedName>
    <definedName name="wwwwww">#REF!</definedName>
    <definedName name="wwwwwwwwwwwww" localSheetId="0">[7]AVPflegeVG!#REF!</definedName>
    <definedName name="wwwwwwwwwwwww">[7]AVPflegeVG!#REF!</definedName>
    <definedName name="xxxxxxxxxxxxxxxxxxxxxxxxxx" localSheetId="0">#REF!</definedName>
    <definedName name="xxxxxxxxxxxxxxxxxxxxxxxxxx">#REF!</definedName>
    <definedName name="Zahlung" localSheetId="0">#REF!</definedName>
    <definedName name="Zahlung">#REF!</definedName>
    <definedName name="ZeileBetreuungsdienst" localSheetId="0">#REF!</definedName>
    <definedName name="ZeileBetreuungsdienst">#REF!</definedName>
    <definedName name="ZeileFachdienst" localSheetId="0">#REF!</definedName>
    <definedName name="ZeileFachdienst">#REF!</definedName>
    <definedName name="ZeileHauswirtschaft" localSheetId="0">#REF!</definedName>
    <definedName name="ZeileHauswirtschaft">#REF!</definedName>
    <definedName name="ZeileKüche" localSheetId="0">#REF!</definedName>
    <definedName name="ZeileKüche">#REF!</definedName>
    <definedName name="ZeileLeitung" localSheetId="0">#REF!</definedName>
    <definedName name="ZeileLeitung">#REF!</definedName>
    <definedName name="ZeileTechnik" localSheetId="0">#REF!</definedName>
    <definedName name="ZeileTechnik">#REF!</definedName>
    <definedName name="ZeileVerwaltung" localSheetId="0">#REF!</definedName>
    <definedName name="ZeileVerwaltung">#REF!</definedName>
    <definedName name="zfu" localSheetId="0">#REF!</definedName>
    <definedName name="zfu">#REF!</definedName>
    <definedName name="Zinsen" localSheetId="0">#REF!</definedName>
    <definedName name="Zinsen">#REF!</definedName>
    <definedName name="ZinsLetzteRate" localSheetId="0">#REF!</definedName>
    <definedName name="ZinsLetzteRate">#REF!</definedName>
    <definedName name="Zulagen" localSheetId="0">[6]Daten!#REF!</definedName>
    <definedName name="Zulagen">[6]Daten!#REF!</definedName>
    <definedName name="ZuschlagEZ" localSheetId="0">[7]AVPflegeVG!#REF!</definedName>
    <definedName name="ZuschlagEZ">[7]AVPflegeVG!#REF!</definedName>
    <definedName name="ZuschlagGroßeDZ" localSheetId="0">[7]AVPflegeVG!#REF!</definedName>
    <definedName name="ZuschlagGroßeDZ">[7]AVPflegeVG!#REF!</definedName>
    <definedName name="ZuschlagGroßeEZ" localSheetId="0">[7]AVPflegeVG!#REF!</definedName>
    <definedName name="ZuschlagGroßeEZ">[7]AVPflegeVG!#REF!</definedName>
    <definedName name="ZuverzinsendesEigenkapital" localSheetId="0">#REF!</definedName>
    <definedName name="ZuverzinsendesEigenkapital">#REF!</definedName>
    <definedName name="Zweigstellenleiter" localSheetId="0">#REF!</definedName>
    <definedName name="Zweigstellenleiter">#REF!</definedName>
    <definedName name="zweigstellenleitersumme" localSheetId="0">#REF!</definedName>
    <definedName name="zweigstellenleitersumme">#REF!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9" l="1"/>
  <c r="N59" i="9" l="1"/>
  <c r="K59" i="9"/>
  <c r="N61" i="9" l="1"/>
  <c r="K61" i="9"/>
  <c r="A44" i="11" l="1"/>
  <c r="A43" i="11"/>
  <c r="F36" i="4" l="1"/>
  <c r="F37" i="4" l="1"/>
  <c r="J23" i="9"/>
  <c r="T22" i="9"/>
  <c r="Q22" i="9"/>
  <c r="I22" i="9"/>
  <c r="T21" i="9"/>
  <c r="Q21" i="9"/>
  <c r="I21" i="9"/>
  <c r="T20" i="9"/>
  <c r="Q20" i="9"/>
  <c r="T19" i="9"/>
  <c r="Q19" i="9"/>
  <c r="I19" i="9"/>
  <c r="T18" i="9"/>
  <c r="Q18" i="9"/>
  <c r="I18" i="9"/>
  <c r="T17" i="9"/>
  <c r="Q17" i="9"/>
  <c r="I17" i="9"/>
  <c r="F27" i="4" l="1"/>
  <c r="T23" i="9"/>
  <c r="F40" i="4" s="1"/>
  <c r="F41" i="4" s="1"/>
  <c r="Q23" i="9"/>
  <c r="F25" i="4" l="1"/>
  <c r="F24" i="4"/>
  <c r="F22" i="4"/>
  <c r="F21" i="4"/>
  <c r="D20" i="4" l="1"/>
  <c r="F23" i="4" l="1"/>
  <c r="F26" i="4" s="1"/>
  <c r="F35" i="4" l="1"/>
  <c r="F43" i="4" l="1"/>
  <c r="M64" i="9"/>
  <c r="F45" i="4" s="1"/>
  <c r="A14" i="11" l="1"/>
  <c r="F44" i="4"/>
  <c r="F46" i="4" s="1"/>
  <c r="A31" i="11" l="1"/>
  <c r="F4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Swen Diedrichs</author>
  </authors>
  <commentList>
    <comment ref="E36" authorId="0" shapeId="0" xr:uid="{00000000-0006-0000-0000-000001000000}">
      <text>
        <r>
          <rPr>
            <b/>
            <sz val="9"/>
            <color indexed="81"/>
            <rFont val="Tahoma"/>
            <family val="2"/>
          </rPr>
          <t>Swen Diedrichs:</t>
        </r>
        <r>
          <rPr>
            <sz val="9"/>
            <color indexed="81"/>
            <rFont val="Tahoma"/>
            <family val="2"/>
          </rPr>
          <t xml:space="preserve">
Zahl änderbar entsprechend Ansatz Pflegesatzvereinbarung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Ebenhan-Schmidt, Antje</author>
  </authors>
  <commentList>
    <comment ref="M11" authorId="0" shapeId="0" xr:uid="{00000000-0006-0000-0100-000001000000}">
      <text>
        <r>
          <rPr>
            <sz val="9"/>
            <color indexed="81"/>
            <rFont val="Segoe UI"/>
            <family val="2"/>
          </rPr>
          <t xml:space="preserve">weitere:
Wechselschicht- und Schichtzulage (z.B. gemäß § 20 AVR-DW.EKM);
Zulage (z.B. gemäß § 14 (2c) AVR-DW.EKM);
Kinderzuschlag (z.B. gemäß § 19a AVR-DW.EKM)
</t>
        </r>
      </text>
    </comment>
  </commentList>
</comments>
</file>

<file path=xl/sharedStrings.xml><?xml version="1.0" encoding="utf-8"?>
<sst xmlns="http://schemas.openxmlformats.org/spreadsheetml/2006/main" count="158" uniqueCount="152">
  <si>
    <t>PG 1</t>
  </si>
  <si>
    <t>PG 2</t>
  </si>
  <si>
    <t>PG 3</t>
  </si>
  <si>
    <t>PG 4</t>
  </si>
  <si>
    <t>PG 5</t>
  </si>
  <si>
    <t>1. Allgemeine Angaben zu Einrichtung und Träger</t>
  </si>
  <si>
    <t xml:space="preserve">Name </t>
  </si>
  <si>
    <t xml:space="preserve">PLZ Ort </t>
  </si>
  <si>
    <t>Ansprechpartner</t>
  </si>
  <si>
    <t>Telefon/Telefax</t>
  </si>
  <si>
    <t>Email</t>
  </si>
  <si>
    <t>2. Anzahl der zum Zeitpunkt der Mitteilung versorgten Pflegebedürftigen nach Pflegegraden</t>
  </si>
  <si>
    <t>3. Leistungs- und Kalkulationsdaten der Einrichtung</t>
  </si>
  <si>
    <t xml:space="preserve">4. Kalkulation des Vergütungszuschlages </t>
  </si>
  <si>
    <t>Datum</t>
  </si>
  <si>
    <t>Ort</t>
  </si>
  <si>
    <t>Angaben zur Einrichtung</t>
  </si>
  <si>
    <t>Angaben zum Träger der Einrichtung</t>
  </si>
  <si>
    <t>IK</t>
  </si>
  <si>
    <t>Summe maximal möglicher Stellenumfang</t>
  </si>
  <si>
    <t xml:space="preserve">Ggf. spezieller vertraglich vereinbarter Versorgungsbereich
</t>
  </si>
  <si>
    <t>Zusätzliche Pflegehilfskraftstellen (VZÄ) gesamt</t>
  </si>
  <si>
    <t>Zusätzliche Pflege-hilfskraftstellen pro 
Bewohner</t>
  </si>
  <si>
    <t>Nachweis zusätzliche Pflegehilfskräfte gemäß § 84 Abs. 9 i.V.m. § 85 Abs. 9 SGB XI</t>
  </si>
  <si>
    <t>* Es besteht ein Mindestanspruch von 0,5 VZÄ je Einrichtung; der mitgeteilte Stellenumfang kann nicht höher als der maximal mögliche Stellenumfang sein.</t>
  </si>
  <si>
    <t>bis zum</t>
  </si>
  <si>
    <t>Freitextfeld für Anmerkungen</t>
  </si>
  <si>
    <t>(bitte ausfüllen)</t>
  </si>
  <si>
    <t xml:space="preserve">Pflegesatzzeitraum der aktuell gültigen Vergütungsvereinbarung nach § 85 SGB XI </t>
  </si>
  <si>
    <r>
      <rPr>
        <sz val="9"/>
        <color rgb="FFFF0000"/>
        <rFont val="Arial"/>
        <family val="2"/>
      </rPr>
      <t xml:space="preserve">               </t>
    </r>
    <r>
      <rPr>
        <sz val="8"/>
        <color rgb="FFFF0000"/>
        <rFont val="Arial"/>
        <family val="2"/>
      </rPr>
      <t xml:space="preserve">(bitte ausfüllen) </t>
    </r>
    <r>
      <rPr>
        <sz val="9"/>
        <rFont val="Arial"/>
        <family val="2"/>
      </rPr>
      <t xml:space="preserve"> vom</t>
    </r>
  </si>
  <si>
    <t>Berechnungstage (BT) zur Kalkulation des Vergütungszuschlags</t>
  </si>
  <si>
    <t>Plätze gemäß Versorgungsvertrag insgesamt</t>
  </si>
  <si>
    <t xml:space="preserve">Zusätzliche Pflegehilfskraftstellen (Vollzeitäquivalent - VZÄ) </t>
  </si>
  <si>
    <t xml:space="preserve">Zusätzliche Pflegehilfskraftstellen (VZÄ) </t>
  </si>
  <si>
    <t>Personalaufwendungen für die zusätzlichen Pflegehilfskraftstellen gesamt p.a.</t>
  </si>
  <si>
    <t>Straße Hausnummer</t>
  </si>
  <si>
    <t>Personalkostenaufstellung nach Tätigkeit und Vergütungsgruppe</t>
  </si>
  <si>
    <t xml:space="preserve">                 zur Anwendung kommender Tarif/AVR:</t>
  </si>
  <si>
    <t>Fassung vom:</t>
  </si>
  <si>
    <t xml:space="preserve">prospektiv </t>
  </si>
  <si>
    <t>prospektiv</t>
  </si>
  <si>
    <t>Lfd. Nr.</t>
  </si>
  <si>
    <t>Entgelt-gruppe / Stufe</t>
  </si>
  <si>
    <t>wöchent-liche Arbeits-zeit</t>
  </si>
  <si>
    <t>Stellen-anteil VZK</t>
  </si>
  <si>
    <t>Monatliche Zahlungen (AN-Brutto)</t>
  </si>
  <si>
    <t>Einmalzahlungen</t>
  </si>
  <si>
    <t>Personalaufwand in Euro pro Monat</t>
  </si>
  <si>
    <t>Personalaufwand in Euro pro Jahr</t>
  </si>
  <si>
    <t>Grundlohn/-gehalt</t>
  </si>
  <si>
    <t>bAV</t>
  </si>
  <si>
    <t>SV-pflichtige Zuschläge/ Zulagen</t>
  </si>
  <si>
    <t>SV-freie Zuschläge/ Zulagen</t>
  </si>
  <si>
    <t>Urlaubsgeld</t>
  </si>
  <si>
    <t xml:space="preserve">Jahres-sonder-
zahlung/ 
Weihnachts-
geld </t>
  </si>
  <si>
    <r>
      <t xml:space="preserve">inkl. Zuschläge, AG- &amp; AV-Anteil </t>
    </r>
    <r>
      <rPr>
        <u/>
        <sz val="8"/>
        <rFont val="Arial Narrow"/>
        <family val="2"/>
      </rPr>
      <t>ohne</t>
    </r>
    <r>
      <rPr>
        <sz val="8"/>
        <rFont val="Arial Narrow"/>
        <family val="2"/>
      </rPr>
      <t xml:space="preserve"> Personalneben-kosten (BG, Fortbildung etc.)</t>
    </r>
  </si>
  <si>
    <t>(nach Tarif)</t>
  </si>
  <si>
    <t>z.B. Samstags-, Überstd.-, Erschwernis-zuschläge etc.</t>
  </si>
  <si>
    <t>Nacht-, Sonntags- und Feiertags-zuschläge</t>
  </si>
  <si>
    <t xml:space="preserve">lt. Entgelttabelle </t>
  </si>
  <si>
    <t>▼</t>
  </si>
  <si>
    <t>als jährliche Angabe</t>
  </si>
  <si>
    <t>Spalte1</t>
  </si>
  <si>
    <t>Spalte3</t>
  </si>
  <si>
    <t>Spalte6</t>
  </si>
  <si>
    <t>Spalte2</t>
  </si>
  <si>
    <t>Spalte4</t>
  </si>
  <si>
    <t>Spalte5</t>
  </si>
  <si>
    <t>Spalte52</t>
  </si>
  <si>
    <t>Spalte62</t>
  </si>
  <si>
    <t>Spalte7</t>
  </si>
  <si>
    <t>Spalte8</t>
  </si>
  <si>
    <t>Spalte9</t>
  </si>
  <si>
    <t>Spalte10</t>
  </si>
  <si>
    <t>Spalte103</t>
  </si>
  <si>
    <t>Spalte102</t>
  </si>
  <si>
    <t>Spalte11</t>
  </si>
  <si>
    <t>Spalte12</t>
  </si>
  <si>
    <t>Spalte13</t>
  </si>
  <si>
    <t>Spalte14</t>
  </si>
  <si>
    <t>Spalte15</t>
  </si>
  <si>
    <t>Spalte16</t>
  </si>
  <si>
    <t>Spalte17</t>
  </si>
  <si>
    <t>Die Richtigkeit der gemachten Angaben wird bestätigt.</t>
  </si>
  <si>
    <t>Ort, Datum</t>
  </si>
  <si>
    <t>Unterschrift Träger</t>
  </si>
  <si>
    <r>
      <rPr>
        <b/>
        <sz val="11"/>
        <rFont val="Arial"/>
        <family val="2"/>
      </rPr>
      <t>Summe mitgeteilter Stellenumfang</t>
    </r>
    <r>
      <rPr>
        <b/>
        <sz val="11"/>
        <color rgb="FFFF0000"/>
        <rFont val="Arial"/>
        <family val="2"/>
      </rPr>
      <t>*</t>
    </r>
    <r>
      <rPr>
        <b/>
        <sz val="11"/>
        <rFont val="Arial"/>
        <family val="2"/>
      </rPr>
      <t xml:space="preserve">
</t>
    </r>
    <r>
      <rPr>
        <sz val="9"/>
        <color rgb="FFFF0000"/>
        <rFont val="Arial"/>
        <family val="2"/>
      </rPr>
      <t xml:space="preserve">(hierzu bitte Tabellenblatt "Personalnachweis1" ausfüllen)  </t>
    </r>
  </si>
  <si>
    <t xml:space="preserve">Erläuterung zur Qualifikation nach § 85 Abs. 9 Satz 1 Nr. 1 SGB XI: </t>
  </si>
  <si>
    <t>Die Vereinbarung des Vergütungszuschlags nach § 84 Abs. 9 Satz 1 SGB XI durch die Vertragsparteien erfolgt auf der Grundlage, dass die vollstationäre Pflegeeinrichtung über zusätzliches Pflegehilfskraftpersonal verfügt,</t>
  </si>
  <si>
    <t xml:space="preserve">         b)  das berufsbegleitend eine Ausbildung im Sinne von Buchstabe a begonnen hat oder</t>
  </si>
  <si>
    <t xml:space="preserve">Unterschrift Träger 
</t>
  </si>
  <si>
    <t>Platzzahl laut VV</t>
  </si>
  <si>
    <t xml:space="preserve">Laufzeitbeginn und Ende des Vergütungszuschlags nach § 84 Abs. 9 SGB XI </t>
  </si>
  <si>
    <r>
      <t xml:space="preserve">Angabe prospektive Belegung </t>
    </r>
    <r>
      <rPr>
        <b/>
        <u/>
        <sz val="9"/>
        <rFont val="Arial"/>
        <family val="2"/>
      </rPr>
      <t>analog</t>
    </r>
    <r>
      <rPr>
        <b/>
        <sz val="9"/>
        <rFont val="Arial"/>
        <family val="2"/>
      </rPr>
      <t xml:space="preserve"> Pflegesatzverhandlung gem. § 85 SGB XI</t>
    </r>
  </si>
  <si>
    <t>Betrag aus Spitzabrechnung</t>
  </si>
  <si>
    <t>IST</t>
  </si>
  <si>
    <t>Ausgleich Spitzbetrag:</t>
  </si>
  <si>
    <t>Berechnung des Spitzbetrages</t>
  </si>
  <si>
    <t>letzte Vereinbarung Berechnung PHK Zuschlag:</t>
  </si>
  <si>
    <t>letzte Vereinbarung von:</t>
  </si>
  <si>
    <t>bis:</t>
  </si>
  <si>
    <t>Der Träger der Pflegeeinrichtung stellt sicher, dass die Qualifikationsanforderungen für das zusätzliche Pflegehilfskraftpersonal entsprechend der Festlegungen Pflegehilfskräfte erfüllt sind.</t>
  </si>
  <si>
    <t>vereinbart</t>
  </si>
  <si>
    <t>Verbindliche Regelungen zum Vereinbarungsverfahren eines Vergütungszuschlages für zusätzliche Pflegekräfte nach §§ 84 Abs. 9, 85 Abs. 9 SGB XI</t>
  </si>
  <si>
    <t xml:space="preserve">  § 1 Art, Inhalt und Umfang der Leistungen</t>
  </si>
  <si>
    <t xml:space="preserve">§ 2 Personelle Ausstattung und Qualifikation für zusätzliche Betreuung und Aktivierung </t>
  </si>
  <si>
    <t>§ 3  Qualitätssicherung und Qualitätsmanagement</t>
  </si>
  <si>
    <t>§ 4 Fort- und Weiterbildung</t>
  </si>
  <si>
    <t>§ 5 Vergütungszuschlag</t>
  </si>
  <si>
    <t xml:space="preserve">§ 6 Abrechnung und Rechnungslegung </t>
  </si>
  <si>
    <t>§ 7 Mitteilungs- und Nachweisverfahren</t>
  </si>
  <si>
    <t>§ 8 Laufzeit</t>
  </si>
  <si>
    <t>Im Zuge einer ersten Stufe in Richtung einer Umsetzung und Vorbereitung der Einführung des Personalbemessungsverfahrens in Pflegeeinrichtungen soll die Personalsituation in allen zugelassenen Einrichtungen der vollstationären Altenpflege einschließlich der Kurzzeitpflege verbessert werden, ohne dass dies mit einer finanziellen Belastung der versorgten Pflegebedürftigen verbunden ist. Dazu werden den Einrichtungen schnell und unbürokratisch zusätzliche Stellen für Pflegehilfskräfte mittels eines Vergütungszuschlags finanziert. Die Finanzierung richtet sich, soweit nicht etwas Abweichendes vereinbart wurde, nach den „Festlegungen des GKV-Spitzenverbandes nach § 85 Absatz 10 SGB XI zur Vereinbarung von Vergütungszuschlägen für zusätzliche Pflegehilfskräfte in vollstationären Pflegeeinrichtungen (Festlegungen Pflegehilfskräfte)“</t>
  </si>
  <si>
    <t xml:space="preserve">(1) Die Anzahl der einsetzbaren Pflegehilfskräfte ist entsprechend Nummer 2.3 Abs. 1 Festlegungen Pflegehilfskräfte zu bestimmen. Grundlage ist regelmäßig die prospektive Belegung aus der aktuellen Pflegesatzvereinbarung. </t>
  </si>
  <si>
    <t>Anzahl VZK</t>
  </si>
  <si>
    <t xml:space="preserve">(2) Für die Versorgung der Bewohner werden folgende Vollzeitkräfte (VZK) vereinbart:
</t>
  </si>
  <si>
    <t>(3) Der Träger stellt sicher, dass es sich um zusätzliches Pflegehilfskraftpersonal handelt, welches über das von der Pflegeeinrichtung nach der bestehenden Pflegesatzvereinbarung vorzuhaltende Personal hinausgeht. Die in der Pflegesatzvereinbarung getroffenen Festlegungen zur personellen Ausstattung in der Pflegeeinrichtung bleiben hiervon unberührt.</t>
  </si>
  <si>
    <t xml:space="preserve">  EUR/Tag</t>
  </si>
  <si>
    <t>(1) Die Laufzeit dieser Vereinbarung gilt von / bis:</t>
  </si>
  <si>
    <t>(2) Eine Kündigung vor Ablauf der Laufzeit der Pflegesatzvereinbarung ist nur bei wesentlichen Veränderungen möglich oder wegen Anpassungen aufgrund von Übergangsregelungen, mit welchen die zusätzlichen Pflegehilfskräfte in den Personalbestand der Einrichtung überführt werden (zukünftiges Personalbemessungsverfahren).</t>
  </si>
  <si>
    <r>
      <rPr>
        <b/>
        <sz val="10"/>
        <rFont val="Arial"/>
        <family val="2"/>
      </rPr>
      <t>Erläuterung zum Vergütungszuschlag nach § 84 Abs. 9 SGB XI:</t>
    </r>
    <r>
      <rPr>
        <sz val="10"/>
        <rFont val="Arial"/>
        <family val="2"/>
      </rPr>
      <t xml:space="preserve">
Die mit dem Vergütungszuschlag nach § 84 Abs. 9 SGB XI finanzierten zusätzlichen Stellen und die der Berechnung des Vergütungszuschlags zugrunde gelegte Bezahlung der auf diesen Stellen Beschäftigten sind von dem Träger der vollstationären Pflegeeinrichtung unter entsprechender Anwendung des § 84 Abs. 6 Satz 3 und 4 und Abs. 7 SGB XI auf Verlangen der an der Pflegesatzvereinbarung beteiligten Kostenträger nachzuweisen. Die entsprechenden Nachweise über das jeweilige Brutto-Arbeitgeberentgelt (Brutto-Arbeitnehmerentgelt einschließlich Zusatzzahlungen und Arbeitgeberbeiträge zur Sozialversicherung) sind nach Aufforderung den an der Pflegesatzvereinbarung beteiligten Kostenträgern zur Einsichtnahme vorzulegen. Gleiches gilt für die bei der Kalkulation der Vergütungszuschläge berücksichtigsfähigen notwendigen Ausbildungsaufwendungen, die nicht von anderer Stelle getragen werden. </t>
    </r>
  </si>
  <si>
    <t>Vergütungszuschlag nach § 84 Abs. 9 SGB XI pro Berechnungstag</t>
  </si>
  <si>
    <t>Vergütungszuschlag  nach § 84 Abs. 9 SGB XI pro Berechnungsmonat</t>
  </si>
  <si>
    <t xml:space="preserve">         a)  das über eine abgeschlossene,  landesrechtlich geregelte Assistenz- oder Helferausbildung in der Pflege mit einer  Ausbildungsdauer von mindestens einem Jahr verfügt, oder</t>
  </si>
  <si>
    <t>Durchschnittliche Personalkosten für beiliegende zusätzliche Pflegehilfskraft (1,0 VZÄ) p.a. (Arbeitgeberbruttoentgelt)*</t>
  </si>
  <si>
    <t>Ausbildungskosten und ggf. Fortbildungskosten</t>
  </si>
  <si>
    <r>
      <rPr>
        <b/>
        <sz val="10"/>
        <rFont val="Arial"/>
        <family val="2"/>
      </rPr>
      <t>Hinweise:</t>
    </r>
    <r>
      <rPr>
        <sz val="10"/>
        <rFont val="Arial"/>
        <family val="2"/>
      </rPr>
      <t xml:space="preserve">
(1) Der Träger einer vollstationären Pflegeeinrichtung (Einrichtungen der Kurzzeitpflege eingeschlossen) kann zum Abschluss einer Vereinbarung im Rahmen des Pflegesatzverfahrens nach § 85 Abs. 9 SGB XI i.V.m. § 84 Abs. 9 SGB XI anhand dieses Formulars einen  Vergütungszuschlag für zusätzliches Pflegehilfskraftpersonal beantragen.
(2)  Das unterschriebene Antragsformular ist an den federführenden Verband in Excel-Version zu senden </t>
    </r>
  </si>
  <si>
    <t xml:space="preserve">Der Träger der vollstationären Pflegeeinrichtung erklärt mit seiner Unterschrift die Richtigkeit seiner Angaben und dass:
- die Pflegehilfskraftstellen zusätzlich zu dem nach der Pflegesatzvereinbarung gemäß § 84 Abs. 5 Satz 2 Nr. 2 SGB XI vorzuhaltenden Personal vorgehalten werden
- keine Doppelfinanzierung durch öffentliche Mittel (z. B. Überbrückungsbeihilfen, Kurzarbeitergeld, WeGebAU-Förderung oder andere Leistungen des SGB III) vorliegt
- mit den über den Vergütungszuschlag finanzierten Stellenanteilen bzw. den auf diesen Stellen Beschäftigten keine weitere Vergütungspflicht nach SGB V oder SGB XI begründet wird
- die zusätzlichen Stellen nachweisbar abgegrenzt vom Mindestpersonal gemäß Pflegesatzvereinbarung oder von anderweitigen Personalmengen geführt werden
- zu viel oder zu Unrecht erhaltene Vergütungszuschläge eine Rückzahlungspflicht geleisteter Beträge bewirken
- Änderungen der der Mitteilung zugrundliegenden Sachverhalte, sowie der Beginn der berufsbegleitenden, landesrechtlich geregelte Assistenz- oder Helferausbildung in der Pflege (§ 85 Abs. 9 Nr.1c SGB XI)  dem federführenden Verband/Pflegekasse angezeigt werden.
-er die verbindlichen Regelungen zum Vereinbarungsverfahren nach § 84 Abs. 9 SGB XI anerkennt
</t>
  </si>
  <si>
    <t xml:space="preserve">(1) Entfällt der Vergütungszuschlag komplett (z.B. Ausscheiden aller zusätzlichen Pflegehilfskräfte), ist dies den zuständigen Pflegekassen unverzüglich anzuzeigen. Eine Abrechnung des Vergütungszuschlages ist bis zu einer Neuvereinbarung nicht mehr möglich, auch wenn neue Pflegehilfskräfte im Nachhinein eingestellt werden. 
(2) Weitere Änderungen (bspw. Änderung Stellenanteil, Einstellung weiterer Pflegehilfskräfte oder Entgeltänderungen bei den zusätzlichen Pflegehilfskräften) sind während der Laufzeit nicht anzuzeigen. Die Parteien vereinbaren, dass im Rahmen der nächsten Verhandlung die entstandenen Über- oder Unterzahlungen mit dem neu zu vereinbarenden Vergütungszuschlag zu verrechnen sind. Dazu sind die prospektiven Personalkosten sowie Personalnebenkosten der zusätzlichen Pflegehilfskräfte zzgl. der Ausbildungskosten und ggf. Fortbildungskosten mit den tatsächlichen Aufwendungen der Pflegeeinrichtung abzugleichen.
(3) Es gelten die gemeinsamen Festlegungen der Kostenträger und Leistungserbringerverbände in Sachsen-Anhalt. 
</t>
  </si>
  <si>
    <t>SUMME Pflegekräfte</t>
  </si>
  <si>
    <r>
      <t xml:space="preserve">inkl. Zuschläge, AG- &amp; AV-Anteil </t>
    </r>
    <r>
      <rPr>
        <u/>
        <sz val="8"/>
        <rFont val="Arial Narrow"/>
        <family val="2"/>
      </rPr>
      <t>ohne</t>
    </r>
    <r>
      <rPr>
        <sz val="8"/>
        <rFont val="Arial Narrow"/>
        <family val="2"/>
      </rPr>
      <t xml:space="preserve"> Personalnebenkosten (BG, Fortbildung etc.)</t>
    </r>
  </si>
  <si>
    <t xml:space="preserve">zwischen 
dem Träger unter Nr. 1 
und 
- der Pflegekasse bei der AOK Sachsen-Anhalt 
- dem BKK Landesverband Mitte 
- der Pflegekasse bei der IKK gesund plus 
- der Pflegekasse bei der Sozialversicherung für Landwirtschaft, Forsten und Gartenbau 
- der KNAPPSCHAFT, Regionaldirektion Cottbus 
und 
dem Verband der Ersatzkassen e.V. (vdek) als Arbeitsgemeinschaft der 
Pflegekassen der Ersatzkassen, dieser vertreten durch den Leiter 
der vdek-Landesvertretung Sachsen-Anhalt 
sowie 
dem überörtlichen Träger der Sozialhilfe
</t>
  </si>
  <si>
    <t xml:space="preserve">Antrag / Vereinbarung auf einen 
Vergütungszuschlag nach § 84 Abs. 9 SGB XI
in Sachsen-Anhalt 
                                                                                                                                                                </t>
  </si>
  <si>
    <r>
      <t xml:space="preserve">Berechnungstage im Jahr               </t>
    </r>
    <r>
      <rPr>
        <sz val="10"/>
        <color rgb="FFFF0000"/>
        <rFont val="Arial"/>
        <family val="2"/>
      </rPr>
      <t xml:space="preserve">(Auslastungsgrad analog Pflegesatzverhandlung gem. § 85 SGB XI) </t>
    </r>
    <r>
      <rPr>
        <sz val="10"/>
        <rFont val="Arial"/>
        <family val="2"/>
      </rPr>
      <t xml:space="preserve"> </t>
    </r>
  </si>
  <si>
    <t xml:space="preserve">(2) Der Zuschlagsbetrag beinhaltet ausschließlich die Personalkosten sowie Personalnebenkosten für zusätzliche Pflegehilfskräfte, die nicht über Dritte (z. B. Jobcenter, Agentur für Arbeit) sowie nicht im Rahmen der Vergütungsvereinbarung nach § 84 Ansatz 5 SGB XI  zum Zweck der Vergütung des betreffenden Personals finanziert werden (Ausschluss der Doppelfinanzierung) sowie berücksichtigungsfähige Ausbildungskosten und ggf. Fortbildungskosten. </t>
  </si>
  <si>
    <t>Es gelten die Vorschriften der §§ 112 SGB XI ff sowie des Rahmenvertrages vollstationäre Pflege im Land Sachsen-Anhalt in der aktuellen Fassung.</t>
  </si>
  <si>
    <t xml:space="preserve">(1) Nach § 84 Abs. 9, 85 Abs. 9 SGB XI wird ein Zuschlagsbetrag für die Pflegebedürftigen gewährt in Höhe von:
</t>
  </si>
  <si>
    <r>
      <t xml:space="preserve">Summe notwendige Ausbildungskosten pro VBE </t>
    </r>
    <r>
      <rPr>
        <sz val="8"/>
        <color rgb="FFFF0000"/>
        <rFont val="Arial"/>
        <family val="2"/>
      </rPr>
      <t>(ggf. ausfüllen)</t>
    </r>
  </si>
  <si>
    <t>Einstellungsdatum</t>
  </si>
  <si>
    <r>
      <rPr>
        <b/>
        <sz val="9.5"/>
        <rFont val="Arial"/>
        <family val="2"/>
      </rPr>
      <t>Qualifikation gemäß § 85 Abs. 9 Satz 1 Nr. 1 SGB XI</t>
    </r>
    <r>
      <rPr>
        <b/>
        <sz val="9.5"/>
        <color rgb="FFFF0000"/>
        <rFont val="Arial"/>
        <family val="2"/>
      </rPr>
      <t xml:space="preserve">
(bitte aus Dropdownmenü auswählen)</t>
    </r>
  </si>
  <si>
    <t xml:space="preserve">         c)  für das die vollstationäre Pflegeeinrichtung  sicherstellt,  dass es spätestens bis zum Ablauf von zwei Jahren nach Vereinbarung des Vergütungszuschlages nach § 84 Abs. 9 Satz 1 SGB XI oder nach dem Antrag </t>
  </si>
  <si>
    <t xml:space="preserve">           </t>
  </si>
  <si>
    <t xml:space="preserve">              </t>
  </si>
  <si>
    <t>gemäß § 85 Abs. 11 SGB XI eine berufsbegleitende, landesrechtlich geregelte Assistenz- oder Helferausbildung in der Pflege beginnen wird, die die von der Arbeits- und  Sozialministerkonferenz 2012 und von der Gesundheitsministerkonferenz 2013 als Mindestanforderungen beschlossenen „Eckpunkte für die in Länderzuständigkeit liegenden Ausbildungen zu Assistenz- und Helferberufen in der Pflege“ (BAnz. AT 17. Februar 2016 B3) erfüllt, es sei denn, dass der Beginn oder die Durchführung dieser Ausbildung aus Gründen, die die Einrichtung nicht zu vertreten hat, unmöglich ist.</t>
  </si>
  <si>
    <t>Personalkosten zusätzliche Pflegehilfskraftstellen</t>
  </si>
  <si>
    <t>Gesamtkosten zusätzliche Pflegehilfskraftstellen</t>
  </si>
  <si>
    <r>
      <t>(1) Die Abrechnung des vereinbarten Vergütungszuschlages erfolgt als Monatspauschale (Umrechnungsfaktor von einem tagesbezogenen Zuschlag auf einen Monatszuschlag: 30,42) für jeden Pflegebedürftigen in der Einrichtung. Für die erstmalige Auszahlung bedarf es einer Aufnahmeanzeige des Pflegebedürftigen durch die Einrichtung bei der zuständigen Pflegekasse. Die Abwesenheitsregelung findet keine Anwendung. 
(2) Die Monatspauschale nach Absatz 2 kann erst ab dem Monat, der auf den Monat des Einzugs des Pflegebedürftigen in die Pflegeeinrichtung folgt, abgerechnet werden. Der Monat, in dem der Pflegebedürftige aus der Einrichtung auszieht, in eine andere Einrichtung umzieht oder verstirbt, wird hingegen durch die zuständige Pflegekasse mit der vollen Monatspauschale vergütet. Sofern der Monat des Einzugs mit dem Monat des Auszugs oder des Versterbens des Pflegebedürftigen identisch ist, besteht ein Anspruch auf die Zahlung der Monatspauschale, sofern der Pflegebedürftige tatsächlich Leistungen nach § 43 SGB XI in Anspruch genommen hat.
(3) Die Auszahlung des Vergütungszuschlages als Monatspauschale erfolgt bis zum 20</t>
    </r>
    <r>
      <rPr>
        <sz val="11"/>
        <rFont val="Arial"/>
        <family val="2"/>
      </rPr>
      <t xml:space="preserve">. </t>
    </r>
    <r>
      <rPr>
        <sz val="11"/>
        <color theme="1"/>
        <rFont val="Arial"/>
        <family val="2"/>
      </rPr>
      <t xml:space="preserve">eines Monats.
(4) Bei Leistungen der Kurzzeitpflege (§ 42 SGB XI) oder Verhinderungspflege (§ 39 SGB XI) erfolgt eine taggenaue Abrechnung für die tatsächlichen Leistungstage. Der tagesbezogene Vergütungszuschlag kann sowohl für den Aufnahme- als auch den Entlassungstag abgerechnet werden. Der Vergütungszuschlag kann bei Kurzzeitpflege auch dann abgerechnet werden, wenn der Leistungsbetrag oder die Leistungstage der Kurzzeitpflege oder auch der Übertrag der Verhinderungspflege bereits ausgeschöpft sind. Im Monat des unmittelbaren Wechsels von der Kurzzeitpflege in die vollstationäre Langzeitpflege nach § 43 SGB XI ist ausschließlich der tagesbezogene Vergütungszuschlag für die Kurzzeitpflege abrechenbar. Für den anschließenden Zeitraum, in dem Leistungen der vollstationären Pflege nach § 43 SGB XI erbracht werden, gelten die Absätze 2 und 3. 
</t>
    </r>
  </si>
  <si>
    <t xml:space="preserve">zuständige Pflegekasse in Vollmacht für die Landesverbände der Pflegekassen in Sachsen-Anhalt und dem überörtlichen Sozialhilfeträger  </t>
  </si>
  <si>
    <t xml:space="preserve">mit anschließender Weitergeltung bis zum Neuabschluss einer Vereinbarung nach § 85 Abs. 9 SGB XI i.v.m. § 84 Abs. 9 SGB XI, längstens bis zum Neuabschuss der Pflegesatzvereinbarung nach § 85 SGB XI.  Eine Laufzeit über den 31.12.2025 ist nicht möglich. </t>
  </si>
  <si>
    <t xml:space="preserve">Fortbildungskosten / BG (pauschal) </t>
  </si>
  <si>
    <t xml:space="preserve">* Es werden die Personalkosten der zusätzlichen Pflegehilfskraftstellenanteile zugrunde gelegt, soweit diese nicht anderweitig finanziert sind. Die Bezahlung von Gehältern bis zur Höhe tarifvertraglich vereinbarter Vergütungen sowie entsprechender Vergütungen nach kirchlichen Arbeitsrechtsregelungen kann dabei nicht als unwirtschaftlich abgelehnt werden. 
Eine Doppelfinanzierung durch öffentliche Mittel (z. B. Überbrückungsbeihilfen, Kurzarbeitergeld, Pflege-Schutzschirm nach § 150 SGB XI, Pflegestellenprogramm nach § 8 Absatz 6 SGB XI, Förderung der Weiterbildung Geringqualifizierter und beschäftigter Älterer in Unternehmen (Programm WeGebAU) oder andere Leistungen des SGB III) sowie die Finanzierung von unbesetzten Stellen (sogenannten N.N.-Kräfte) ist auszuschließen. Berücksichtigungsfähige Personalaufwendungen nach Absatz 1 umfassen: 
a. Bruttoarbeitnehmerentgelte einschließlich Zusatzzahlungen und die Arbeitgeberbeiträge zur Sozialversicherung einschließlich möglicher Umlagen (U1, U2, U3) und                  
b. Fortbildungskosten / BG pauschal und 
c. notwendige Ausbildungsaufwendungen für das zusätzliche Pflegehilfskraftpersonal, das eine Ausbildung im Sinne von Ziffer 2.1 Absatz 1 Buchstabe b oder c durchläuft, soweit diese Aufwendungen nicht von einer anderen Stelle finanziert werden. </t>
  </si>
  <si>
    <t xml:space="preserve">Fortbildungskosten / BG pauschal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</si>
</sst>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_(* #,##0.00_);_(* \(#,##0.00\);_(* &quot;-&quot;??_);_(@_)"/>
    <numFmt numFmtId="165" formatCode="0.000"/>
    <numFmt numFmtId="166" formatCode="#,##0.00\ [$EUR];\-#,##0.00\ [$EUR]"/>
    <numFmt numFmtId="167" formatCode="#,##0.00\ [$EUR]"/>
    <numFmt numFmtId="168" formatCode="0\ &quot;h&quot;"/>
    <numFmt numFmtId="169" formatCode="#,##0.000"/>
    <numFmt numFmtId="170" formatCode="#,##0.00\ ;\-#,##0.00\ ;&quot;-&quot;\ ??;@"/>
    <numFmt numFmtId="171" formatCode="dd/mm/yy;@"/>
    <numFmt numFmtId="172" formatCode="#,##0.00\ &quot;€&quot;"/>
    <numFmt numFmtId="173" formatCode="#,##0.000\ [$EUR];\-#,##0.000\ [$EUR]"/>
  </numFmts>
  <fonts count="51">
    <font>
      <sz val="11"/>
      <color theme="1"/>
      <name val="Arial"/>
      <family val="2"/>
    </font>
    <font>
      <sz val="10"/>
      <color theme="1"/>
      <name val="Arial"/>
      <family val="2"/>
    </font>
    <font>
      <sz val="11"/>
      <color theme="1"/>
      <name val="Arial"/>
      <family val="2"/>
    </font>
    <font>
      <sz val="10"/>
      <name val="Arial"/>
      <family val="2"/>
    </font>
    <font>
      <b/>
      <sz val="11"/>
      <name val="Arial"/>
      <family val="2"/>
    </font>
    <font>
      <sz val="12"/>
      <name val="Arial"/>
      <family val="2"/>
    </font>
    <font>
      <sz val="9"/>
      <name val="Arial"/>
      <family val="2"/>
    </font>
    <font>
      <sz val="10"/>
      <name val="MS Sans Serif"/>
      <family val="2"/>
    </font>
    <font>
      <b/>
      <sz val="10"/>
      <name val="Arial"/>
      <family val="2"/>
    </font>
    <font>
      <sz val="11"/>
      <color theme="1"/>
      <name val="Calibri"/>
      <family val="2"/>
      <scheme val="minor"/>
    </font>
    <font>
      <sz val="11"/>
      <name val="Arial"/>
      <family val="2"/>
    </font>
    <font>
      <b/>
      <sz val="9"/>
      <name val="Arial"/>
      <family val="2"/>
    </font>
    <font>
      <sz val="10"/>
      <color rgb="FFFF0000"/>
      <name val="Arial"/>
      <family val="2"/>
    </font>
    <font>
      <sz val="9"/>
      <color rgb="FFFF0000"/>
      <name val="Arial"/>
      <family val="2"/>
    </font>
    <font>
      <b/>
      <sz val="11"/>
      <color rgb="FFFF0000"/>
      <name val="Arial"/>
      <family val="2"/>
    </font>
    <font>
      <sz val="8"/>
      <color rgb="FFFF0000"/>
      <name val="Arial"/>
      <family val="2"/>
    </font>
    <font>
      <sz val="9"/>
      <color indexed="81"/>
      <name val="Segoe UI"/>
      <family val="2"/>
    </font>
    <font>
      <b/>
      <sz val="10"/>
      <color rgb="FFFF0000"/>
      <name val="Arial"/>
      <family val="2"/>
    </font>
    <font>
      <i/>
      <sz val="8"/>
      <name val="Arial"/>
      <family val="2"/>
    </font>
    <font>
      <b/>
      <sz val="12"/>
      <name val="Arial"/>
      <family val="2"/>
    </font>
    <font>
      <u/>
      <sz val="10"/>
      <color theme="10"/>
      <name val="Arial"/>
      <family val="2"/>
    </font>
    <font>
      <sz val="8"/>
      <name val="Arial"/>
      <family val="2"/>
    </font>
    <font>
      <b/>
      <u/>
      <sz val="10"/>
      <name val="Arial"/>
      <family val="2"/>
    </font>
    <font>
      <b/>
      <sz val="9.5"/>
      <name val="Arial"/>
      <family val="2"/>
    </font>
    <font>
      <sz val="9.5"/>
      <name val="Arial"/>
      <family val="2"/>
    </font>
    <font>
      <b/>
      <sz val="8"/>
      <name val="Arial"/>
      <family val="2"/>
    </font>
    <font>
      <b/>
      <sz val="9"/>
      <name val="Arial Narrow"/>
      <family val="2"/>
    </font>
    <font>
      <sz val="8"/>
      <name val="Arial Narrow"/>
      <family val="2"/>
    </font>
    <font>
      <u/>
      <sz val="8"/>
      <name val="Arial Narrow"/>
      <family val="2"/>
    </font>
    <font>
      <b/>
      <sz val="14"/>
      <color theme="5"/>
      <name val="Arial"/>
      <family val="2"/>
    </font>
    <font>
      <sz val="9"/>
      <name val="Arial Narrow"/>
      <family val="2"/>
    </font>
    <font>
      <b/>
      <sz val="9.5"/>
      <color rgb="FFFF0000"/>
      <name val="Arial"/>
      <family val="2"/>
    </font>
    <font>
      <sz val="8"/>
      <color theme="1"/>
      <name val="Arial"/>
      <family val="2"/>
    </font>
    <font>
      <i/>
      <sz val="10"/>
      <color rgb="FF7F7F7F"/>
      <name val="Arial"/>
      <family val="2"/>
    </font>
    <font>
      <b/>
      <u/>
      <sz val="9"/>
      <name val="Arial"/>
      <family val="2"/>
    </font>
    <font>
      <i/>
      <sz val="11"/>
      <name val="Arial"/>
      <family val="2"/>
    </font>
    <font>
      <b/>
      <u/>
      <sz val="11"/>
      <name val="Arial"/>
      <family val="2"/>
    </font>
    <font>
      <u/>
      <sz val="10"/>
      <name val="Arial"/>
      <family val="2"/>
    </font>
    <font>
      <u val="double"/>
      <sz val="11"/>
      <name val="Arial"/>
      <family val="2"/>
    </font>
    <font>
      <b/>
      <u val="doubleAccounting"/>
      <sz val="11"/>
      <name val="Arial"/>
      <family val="2"/>
    </font>
    <font>
      <b/>
      <u/>
      <sz val="20"/>
      <color theme="7" tint="-0.499984740745262"/>
      <name val="Arial"/>
      <family val="2"/>
    </font>
    <font>
      <b/>
      <sz val="11"/>
      <color theme="1"/>
      <name val="Arial"/>
      <family val="2"/>
    </font>
    <font>
      <b/>
      <sz val="14"/>
      <color theme="1"/>
      <name val="Arial"/>
      <family val="2"/>
    </font>
    <font>
      <b/>
      <sz val="11"/>
      <color theme="3" tint="0.39997558519241921"/>
      <name val="Arial"/>
      <family val="2"/>
    </font>
    <font>
      <sz val="11"/>
      <color rgb="FFFF0000"/>
      <name val="Arial"/>
      <family val="2"/>
    </font>
    <font>
      <b/>
      <sz val="14"/>
      <color rgb="FFFF0000"/>
      <name val="Arial"/>
      <family val="2"/>
    </font>
    <font>
      <b/>
      <i/>
      <sz val="14"/>
      <color rgb="FFFF0000"/>
      <name val="Arial"/>
      <family val="2"/>
    </font>
    <font>
      <sz val="9"/>
      <color indexed="81"/>
      <name val="Tahoma"/>
      <family val="2"/>
    </font>
    <font>
      <b/>
      <sz val="9"/>
      <color indexed="81"/>
      <name val="Tahoma"/>
      <family val="2"/>
    </font>
    <font>
      <b/>
      <i/>
      <sz val="14"/>
      <color theme="1"/>
      <name val="Arial"/>
      <family val="2"/>
    </font>
    <font>
      <b/>
      <sz val="10"/>
      <color theme="1"/>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2" tint="-4.9989318521683403E-2"/>
        <bgColor indexed="64"/>
      </patternFill>
    </fill>
    <fill>
      <patternFill patternType="solid">
        <fgColor theme="0"/>
        <bgColor indexed="64"/>
      </patternFill>
    </fill>
    <fill>
      <patternFill patternType="solid">
        <fgColor theme="4"/>
        <bgColor indexed="64"/>
      </patternFill>
    </fill>
    <fill>
      <patternFill patternType="solid">
        <fgColor theme="4" tint="0.59999389629810485"/>
        <bgColor indexed="65"/>
      </patternFill>
    </fill>
    <fill>
      <patternFill patternType="solid">
        <fgColor theme="6" tint="0.59999389629810485"/>
        <bgColor indexed="65"/>
      </patternFill>
    </fill>
    <fill>
      <patternFill patternType="solid">
        <fgColor theme="0" tint="-0.14999847407452621"/>
        <bgColor indexed="64"/>
      </patternFill>
    </fill>
    <fill>
      <patternFill patternType="solid">
        <fgColor rgb="FFFDECD9"/>
        <bgColor indexed="64"/>
      </patternFill>
    </fill>
    <fill>
      <patternFill patternType="solid">
        <fgColor theme="6" tint="0.59999389629810485"/>
        <bgColor indexed="64"/>
      </patternFill>
    </fill>
    <fill>
      <patternFill patternType="solid">
        <fgColor theme="9" tint="-4.9989318521683403E-2"/>
        <bgColor indexed="64"/>
      </patternFill>
    </fill>
    <fill>
      <patternFill patternType="solid">
        <fgColor theme="2" tint="-0.14999847407452621"/>
        <bgColor indexed="64"/>
      </patternFill>
    </fill>
    <fill>
      <patternFill patternType="solid">
        <fgColor theme="1"/>
        <bgColor indexed="64"/>
      </patternFill>
    </fill>
    <fill>
      <patternFill patternType="solid">
        <fgColor rgb="FFFFFFCC"/>
        <bgColor indexed="64"/>
      </patternFill>
    </fill>
    <fill>
      <patternFill patternType="solid">
        <fgColor rgb="FFFFFF9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dotted">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8">
    <xf numFmtId="0" fontId="0" fillId="0" borderId="0"/>
    <xf numFmtId="164" fontId="2" fillId="0" borderId="0" applyFont="0" applyFill="0" applyBorder="0" applyAlignment="0" applyProtection="0"/>
    <xf numFmtId="0" fontId="3" fillId="0" borderId="0"/>
    <xf numFmtId="9" fontId="7" fillId="0" borderId="0" applyFont="0" applyFill="0" applyBorder="0" applyAlignment="0" applyProtection="0"/>
    <xf numFmtId="0" fontId="7" fillId="0" borderId="0"/>
    <xf numFmtId="0" fontId="9" fillId="0" borderId="0"/>
    <xf numFmtId="0" fontId="20" fillId="0" borderId="0" applyNumberFormat="0" applyFill="0" applyBorder="0" applyAlignment="0" applyProtection="0">
      <alignment vertical="top"/>
      <protection locked="0"/>
    </xf>
    <xf numFmtId="0" fontId="3" fillId="8" borderId="0" applyNumberFormat="0" applyFont="0" applyBorder="0" applyAlignment="0" applyProtection="0"/>
    <xf numFmtId="0" fontId="2" fillId="9" borderId="41" applyNumberFormat="0" applyAlignment="0">
      <protection locked="0"/>
    </xf>
    <xf numFmtId="0" fontId="3" fillId="0" borderId="0"/>
    <xf numFmtId="0" fontId="2" fillId="6" borderId="0" applyNumberFormat="0" applyFont="0" applyBorder="0" applyAlignment="0" applyProtection="0"/>
    <xf numFmtId="0" fontId="2" fillId="7" borderId="0" applyNumberFormat="0" applyFont="0" applyBorder="0" applyAlignment="0" applyProtection="0"/>
    <xf numFmtId="0" fontId="10" fillId="9" borderId="1" applyNumberFormat="0" applyFont="0" applyAlignment="0">
      <protection locked="0"/>
    </xf>
    <xf numFmtId="0" fontId="3" fillId="0" borderId="0" applyNumberFormat="0" applyFont="0" applyBorder="0" applyAlignment="0"/>
    <xf numFmtId="169" fontId="3" fillId="0" borderId="0" applyFont="0" applyFill="0" applyBorder="0" applyAlignment="0" applyProtection="0"/>
    <xf numFmtId="2" fontId="3" fillId="0" borderId="0" applyFont="0" applyFill="0" applyBorder="0" applyAlignment="0" applyProtection="0"/>
    <xf numFmtId="170" fontId="3" fillId="0" borderId="0" applyFont="0" applyFill="0" applyBorder="0" applyAlignment="0" applyProtection="0"/>
    <xf numFmtId="0" fontId="33" fillId="0" borderId="0" applyNumberFormat="0" applyFill="0" applyBorder="0" applyAlignment="0" applyProtection="0"/>
  </cellStyleXfs>
  <cellXfs count="440">
    <xf numFmtId="0" fontId="0" fillId="0" borderId="0" xfId="0"/>
    <xf numFmtId="0" fontId="3" fillId="0" borderId="3" xfId="2" applyFont="1" applyFill="1" applyBorder="1" applyAlignment="1" applyProtection="1">
      <alignment vertical="center"/>
    </xf>
    <xf numFmtId="0" fontId="3" fillId="0" borderId="0" xfId="2" applyFont="1" applyFill="1" applyProtection="1"/>
    <xf numFmtId="0" fontId="12" fillId="0" borderId="0" xfId="2" applyFont="1" applyFill="1" applyProtection="1"/>
    <xf numFmtId="0" fontId="12" fillId="0" borderId="0" xfId="2" applyFont="1" applyFill="1" applyAlignment="1" applyProtection="1">
      <alignment vertical="center"/>
    </xf>
    <xf numFmtId="0" fontId="3" fillId="0" borderId="21" xfId="4" applyFont="1" applyFill="1" applyBorder="1" applyAlignment="1" applyProtection="1">
      <alignment vertical="center"/>
    </xf>
    <xf numFmtId="0" fontId="5" fillId="0" borderId="0" xfId="2" applyFont="1" applyFill="1" applyAlignment="1" applyProtection="1">
      <alignment vertical="center"/>
    </xf>
    <xf numFmtId="0" fontId="3" fillId="0" borderId="10" xfId="2" applyFont="1" applyFill="1" applyBorder="1" applyAlignment="1" applyProtection="1">
      <alignment horizontal="center"/>
    </xf>
    <xf numFmtId="0" fontId="3" fillId="0" borderId="0" xfId="2" applyFont="1" applyFill="1" applyBorder="1" applyAlignment="1" applyProtection="1">
      <alignment horizontal="center"/>
    </xf>
    <xf numFmtId="0" fontId="3" fillId="0" borderId="11" xfId="2" applyFont="1" applyFill="1" applyBorder="1" applyAlignment="1" applyProtection="1">
      <alignment horizontal="center"/>
    </xf>
    <xf numFmtId="0" fontId="6" fillId="0" borderId="10" xfId="2" applyFont="1" applyFill="1" applyBorder="1" applyAlignment="1" applyProtection="1">
      <alignment horizontal="center" vertical="center"/>
    </xf>
    <xf numFmtId="0" fontId="6" fillId="0" borderId="0" xfId="2" applyFont="1" applyFill="1" applyAlignment="1" applyProtection="1">
      <alignment vertical="center"/>
    </xf>
    <xf numFmtId="0" fontId="3" fillId="0" borderId="0" xfId="2" applyFont="1" applyFill="1" applyAlignment="1" applyProtection="1">
      <alignment vertical="center"/>
    </xf>
    <xf numFmtId="0" fontId="11" fillId="0" borderId="0" xfId="2" applyFont="1" applyFill="1" applyBorder="1" applyAlignment="1" applyProtection="1">
      <alignment vertical="center"/>
    </xf>
    <xf numFmtId="0" fontId="10" fillId="0" borderId="11" xfId="2" applyFont="1" applyFill="1" applyBorder="1" applyAlignment="1" applyProtection="1">
      <alignment vertical="center"/>
    </xf>
    <xf numFmtId="0" fontId="3" fillId="0" borderId="10" xfId="2" applyFont="1" applyFill="1" applyBorder="1" applyAlignment="1" applyProtection="1">
      <alignment vertical="center"/>
    </xf>
    <xf numFmtId="0" fontId="3" fillId="3" borderId="21" xfId="0" applyFont="1" applyFill="1" applyBorder="1" applyAlignment="1" applyProtection="1">
      <alignment vertical="center"/>
    </xf>
    <xf numFmtId="0" fontId="3" fillId="3" borderId="4" xfId="0" applyFont="1" applyFill="1" applyBorder="1" applyAlignment="1" applyProtection="1">
      <alignment vertical="center" wrapText="1"/>
    </xf>
    <xf numFmtId="0" fontId="3" fillId="3" borderId="1" xfId="0" applyFont="1" applyFill="1" applyBorder="1" applyAlignment="1" applyProtection="1">
      <alignment horizontal="center" vertical="center"/>
    </xf>
    <xf numFmtId="0" fontId="3" fillId="4" borderId="21" xfId="2" applyFont="1" applyFill="1" applyBorder="1" applyAlignment="1" applyProtection="1">
      <alignment vertical="center"/>
    </xf>
    <xf numFmtId="0" fontId="3" fillId="4" borderId="3" xfId="2" applyFont="1" applyFill="1" applyBorder="1" applyAlignment="1" applyProtection="1">
      <alignment vertical="center"/>
    </xf>
    <xf numFmtId="0" fontId="10" fillId="4" borderId="3" xfId="2" applyFont="1" applyFill="1" applyBorder="1" applyAlignment="1" applyProtection="1">
      <alignment vertical="center"/>
    </xf>
    <xf numFmtId="0" fontId="3" fillId="3" borderId="11" xfId="2" applyFont="1" applyFill="1" applyBorder="1" applyAlignment="1" applyProtection="1">
      <alignment horizontal="center"/>
    </xf>
    <xf numFmtId="0" fontId="3" fillId="0" borderId="3" xfId="4" applyFont="1" applyFill="1" applyBorder="1" applyAlignment="1" applyProtection="1">
      <alignment vertical="center"/>
    </xf>
    <xf numFmtId="0" fontId="3" fillId="3" borderId="0" xfId="2" applyFont="1" applyFill="1" applyBorder="1" applyProtection="1"/>
    <xf numFmtId="0" fontId="8" fillId="3" borderId="10" xfId="2" applyFont="1" applyFill="1" applyBorder="1" applyProtection="1"/>
    <xf numFmtId="0" fontId="8" fillId="3" borderId="26" xfId="2" applyFont="1" applyFill="1" applyBorder="1" applyAlignment="1" applyProtection="1">
      <alignment horizontal="center" vertical="center"/>
    </xf>
    <xf numFmtId="0" fontId="6" fillId="0" borderId="0" xfId="2" applyFont="1" applyFill="1" applyBorder="1" applyAlignment="1" applyProtection="1">
      <alignment horizontal="center" vertical="center"/>
    </xf>
    <xf numFmtId="0" fontId="3" fillId="0" borderId="0" xfId="2" applyFont="1" applyFill="1" applyBorder="1" applyAlignment="1" applyProtection="1">
      <alignment vertical="center"/>
    </xf>
    <xf numFmtId="0" fontId="3" fillId="3" borderId="3" xfId="0" applyFont="1" applyFill="1" applyBorder="1" applyAlignment="1" applyProtection="1">
      <alignment vertical="center"/>
    </xf>
    <xf numFmtId="0" fontId="8" fillId="3" borderId="0" xfId="2" applyFont="1" applyFill="1" applyBorder="1" applyProtection="1"/>
    <xf numFmtId="0" fontId="3" fillId="0" borderId="21" xfId="2" applyFont="1" applyFill="1" applyBorder="1" applyAlignment="1" applyProtection="1">
      <alignment vertical="center"/>
    </xf>
    <xf numFmtId="0" fontId="4" fillId="5" borderId="3" xfId="2" applyFont="1" applyFill="1" applyBorder="1" applyAlignment="1" applyProtection="1">
      <alignment vertical="center"/>
    </xf>
    <xf numFmtId="0" fontId="4" fillId="5" borderId="21" xfId="2" applyFont="1" applyFill="1" applyBorder="1" applyAlignment="1" applyProtection="1">
      <alignment vertical="center"/>
    </xf>
    <xf numFmtId="0" fontId="4" fillId="5" borderId="22" xfId="2" applyFont="1" applyFill="1" applyBorder="1" applyAlignment="1" applyProtection="1">
      <alignment vertical="center"/>
    </xf>
    <xf numFmtId="0" fontId="4" fillId="5" borderId="21" xfId="4" applyFont="1" applyFill="1" applyBorder="1" applyAlignment="1" applyProtection="1">
      <alignment vertical="center"/>
    </xf>
    <xf numFmtId="0" fontId="4" fillId="5" borderId="3" xfId="4" applyFont="1" applyFill="1" applyBorder="1" applyAlignment="1" applyProtection="1">
      <alignment vertical="center"/>
    </xf>
    <xf numFmtId="0" fontId="15" fillId="4" borderId="3" xfId="2" applyFont="1" applyFill="1" applyBorder="1" applyAlignment="1" applyProtection="1">
      <alignment horizontal="right" vertical="center"/>
    </xf>
    <xf numFmtId="0" fontId="6" fillId="0" borderId="3" xfId="2" applyFont="1" applyFill="1" applyBorder="1" applyAlignment="1" applyProtection="1">
      <alignment horizontal="right" vertical="center"/>
    </xf>
    <xf numFmtId="14" fontId="6" fillId="4" borderId="2" xfId="2" applyNumberFormat="1" applyFont="1" applyFill="1" applyBorder="1" applyAlignment="1" applyProtection="1">
      <alignment horizontal="right" vertical="center"/>
    </xf>
    <xf numFmtId="0" fontId="3" fillId="0" borderId="0" xfId="4" applyFont="1" applyAlignment="1" applyProtection="1">
      <alignment vertical="center"/>
    </xf>
    <xf numFmtId="0" fontId="3" fillId="0" borderId="0" xfId="4" applyFont="1" applyFill="1" applyBorder="1" applyAlignment="1" applyProtection="1">
      <alignment vertical="center"/>
    </xf>
    <xf numFmtId="49" fontId="3" fillId="0" borderId="0" xfId="4" applyNumberFormat="1" applyFont="1" applyAlignment="1" applyProtection="1">
      <alignment horizontal="center"/>
    </xf>
    <xf numFmtId="0" fontId="19" fillId="0" borderId="0" xfId="4" applyFont="1" applyAlignment="1" applyProtection="1">
      <alignment vertical="center"/>
    </xf>
    <xf numFmtId="49" fontId="5" fillId="0" borderId="0" xfId="4" applyNumberFormat="1" applyFont="1" applyAlignment="1" applyProtection="1">
      <alignment horizontal="center" vertical="center"/>
    </xf>
    <xf numFmtId="0" fontId="5" fillId="0" borderId="0" xfId="4" applyFont="1" applyAlignment="1" applyProtection="1">
      <alignment vertical="center"/>
    </xf>
    <xf numFmtId="0" fontId="5" fillId="0" borderId="0" xfId="4" applyFont="1" applyFill="1" applyBorder="1" applyAlignment="1" applyProtection="1">
      <alignment vertical="center"/>
    </xf>
    <xf numFmtId="49" fontId="3" fillId="0" borderId="0" xfId="4" applyNumberFormat="1" applyFont="1" applyAlignment="1" applyProtection="1">
      <alignment horizontal="center" vertical="center"/>
    </xf>
    <xf numFmtId="0" fontId="8" fillId="0" borderId="0" xfId="4" applyFont="1" applyAlignment="1" applyProtection="1">
      <alignment horizontal="center"/>
    </xf>
    <xf numFmtId="49" fontId="8" fillId="0" borderId="0" xfId="4" applyNumberFormat="1" applyFont="1" applyAlignment="1" applyProtection="1">
      <alignment horizontal="center"/>
    </xf>
    <xf numFmtId="0" fontId="8" fillId="0" borderId="0" xfId="4" applyFont="1" applyFill="1" applyBorder="1" applyAlignment="1" applyProtection="1">
      <alignment horizontal="center"/>
    </xf>
    <xf numFmtId="0" fontId="8" fillId="0" borderId="0" xfId="4" applyFont="1" applyAlignment="1" applyProtection="1">
      <alignment horizontal="right"/>
    </xf>
    <xf numFmtId="0" fontId="8" fillId="0" borderId="0" xfId="4" applyFont="1" applyBorder="1" applyAlignment="1" applyProtection="1">
      <alignment horizontal="center"/>
    </xf>
    <xf numFmtId="0" fontId="8" fillId="0" borderId="0" xfId="4" applyFont="1" applyBorder="1" applyAlignment="1" applyProtection="1">
      <alignment horizontal="right"/>
    </xf>
    <xf numFmtId="14" fontId="10" fillId="0" borderId="0" xfId="8" applyNumberFormat="1" applyFont="1" applyFill="1" applyBorder="1" applyAlignment="1" applyProtection="1"/>
    <xf numFmtId="14" fontId="10" fillId="0" borderId="41" xfId="8" applyNumberFormat="1" applyFont="1" applyFill="1" applyProtection="1"/>
    <xf numFmtId="0" fontId="22" fillId="0" borderId="0" xfId="4" applyFont="1" applyFill="1" applyBorder="1" applyAlignment="1" applyProtection="1">
      <alignment horizontal="center" vertical="center"/>
    </xf>
    <xf numFmtId="0" fontId="8" fillId="0" borderId="0" xfId="4" applyFont="1" applyAlignment="1" applyProtection="1">
      <alignment vertical="center"/>
    </xf>
    <xf numFmtId="49" fontId="8" fillId="0" borderId="0" xfId="4" applyNumberFormat="1" applyFont="1" applyAlignment="1" applyProtection="1">
      <alignment horizontal="center" vertical="center"/>
    </xf>
    <xf numFmtId="0" fontId="8" fillId="0" borderId="0" xfId="10" applyFont="1" applyFill="1" applyBorder="1" applyAlignment="1" applyProtection="1">
      <alignment horizontal="center" vertical="center"/>
    </xf>
    <xf numFmtId="0" fontId="8" fillId="0" borderId="0" xfId="11" applyFont="1" applyFill="1" applyBorder="1" applyAlignment="1" applyProtection="1">
      <alignment horizontal="center" vertical="center"/>
    </xf>
    <xf numFmtId="0" fontId="3" fillId="0" borderId="0" xfId="4" applyFont="1" applyAlignment="1" applyProtection="1">
      <alignment vertical="top"/>
    </xf>
    <xf numFmtId="0" fontId="8" fillId="0" borderId="19" xfId="4" applyFont="1" applyBorder="1" applyAlignment="1" applyProtection="1">
      <alignment horizontal="center" vertical="top" wrapText="1"/>
    </xf>
    <xf numFmtId="0" fontId="26" fillId="0" borderId="19" xfId="4" applyFont="1" applyBorder="1" applyAlignment="1" applyProtection="1">
      <alignment horizontal="center" vertical="top" wrapText="1"/>
    </xf>
    <xf numFmtId="0" fontId="29" fillId="0" borderId="42" xfId="13" applyFont="1" applyBorder="1" applyAlignment="1" applyProtection="1">
      <alignment horizontal="center" vertical="top" wrapText="1"/>
    </xf>
    <xf numFmtId="0" fontId="8" fillId="0" borderId="42" xfId="13" applyFont="1" applyBorder="1" applyAlignment="1" applyProtection="1">
      <alignment horizontal="center" vertical="top" wrapText="1"/>
    </xf>
    <xf numFmtId="49" fontId="21" fillId="0" borderId="42" xfId="13" applyNumberFormat="1" applyFont="1" applyBorder="1" applyAlignment="1" applyProtection="1">
      <alignment horizontal="center" vertical="top"/>
    </xf>
    <xf numFmtId="0" fontId="8" fillId="0" borderId="0" xfId="4" applyFont="1" applyBorder="1" applyAlignment="1" applyProtection="1">
      <alignment vertical="top" wrapText="1"/>
    </xf>
    <xf numFmtId="49" fontId="21" fillId="0" borderId="0" xfId="4" applyNumberFormat="1" applyFont="1" applyBorder="1" applyAlignment="1" applyProtection="1">
      <alignment horizontal="center" vertical="top"/>
    </xf>
    <xf numFmtId="0" fontId="8" fillId="0" borderId="0" xfId="4" applyFont="1" applyBorder="1" applyAlignment="1" applyProtection="1">
      <alignment horizontal="center" vertical="top" wrapText="1"/>
    </xf>
    <xf numFmtId="0" fontId="8" fillId="0" borderId="0" xfId="4" applyFont="1" applyFill="1" applyBorder="1" applyAlignment="1" applyProtection="1">
      <alignment horizontal="center" vertical="top" wrapText="1"/>
    </xf>
    <xf numFmtId="0" fontId="11" fillId="0" borderId="0" xfId="4" applyFont="1" applyFill="1" applyBorder="1" applyAlignment="1" applyProtection="1">
      <alignment horizontal="center" vertical="top" wrapText="1"/>
    </xf>
    <xf numFmtId="0" fontId="11" fillId="0" borderId="0" xfId="4" applyFont="1" applyBorder="1" applyAlignment="1" applyProtection="1">
      <alignment horizontal="center" vertical="top" wrapText="1"/>
    </xf>
    <xf numFmtId="0" fontId="21" fillId="0" borderId="0" xfId="4" applyFont="1" applyBorder="1" applyAlignment="1" applyProtection="1">
      <alignment horizontal="center" vertical="top" wrapText="1"/>
    </xf>
    <xf numFmtId="0" fontId="21" fillId="0" borderId="0" xfId="4" applyFont="1" applyFill="1" applyBorder="1" applyAlignment="1" applyProtection="1">
      <alignment horizontal="center" vertical="top" wrapText="1"/>
    </xf>
    <xf numFmtId="0" fontId="3" fillId="8" borderId="0" xfId="4" applyFont="1" applyFill="1" applyAlignment="1" applyProtection="1">
      <alignment vertical="center"/>
    </xf>
    <xf numFmtId="169" fontId="3" fillId="0" borderId="0" xfId="14" applyFont="1" applyProtection="1"/>
    <xf numFmtId="0" fontId="3" fillId="0" borderId="0" xfId="4" applyFont="1" applyAlignment="1" applyProtection="1">
      <alignment vertical="center"/>
      <protection locked="0"/>
    </xf>
    <xf numFmtId="170" fontId="3" fillId="0" borderId="0" xfId="16" applyFont="1" applyProtection="1">
      <protection locked="0"/>
    </xf>
    <xf numFmtId="170" fontId="3" fillId="0" borderId="0" xfId="16" applyFont="1" applyFill="1" applyBorder="1" applyAlignment="1" applyProtection="1">
      <alignment vertical="center"/>
      <protection locked="0"/>
    </xf>
    <xf numFmtId="170" fontId="3" fillId="0" borderId="0" xfId="16" applyFont="1" applyAlignment="1" applyProtection="1">
      <alignment vertical="center"/>
      <protection locked="0"/>
    </xf>
    <xf numFmtId="170" fontId="3" fillId="0" borderId="0" xfId="16" applyFont="1" applyFill="1" applyBorder="1" applyProtection="1">
      <protection locked="0"/>
    </xf>
    <xf numFmtId="170" fontId="3" fillId="0" borderId="0" xfId="12" applyNumberFormat="1" applyFont="1" applyFill="1" applyBorder="1" applyProtection="1">
      <protection locked="0"/>
    </xf>
    <xf numFmtId="0" fontId="8" fillId="0" borderId="45" xfId="4" applyFont="1" applyBorder="1" applyAlignment="1" applyProtection="1">
      <alignment vertical="center"/>
    </xf>
    <xf numFmtId="2" fontId="8" fillId="0" borderId="45" xfId="15" applyFont="1" applyBorder="1" applyProtection="1"/>
    <xf numFmtId="170" fontId="8" fillId="0" borderId="0" xfId="16" applyFont="1" applyBorder="1" applyProtection="1"/>
    <xf numFmtId="0" fontId="17" fillId="0" borderId="0" xfId="2" applyFont="1" applyFill="1" applyAlignment="1" applyProtection="1">
      <alignment vertical="center"/>
    </xf>
    <xf numFmtId="0" fontId="6" fillId="0" borderId="0" xfId="4" applyFont="1" applyFill="1" applyBorder="1" applyAlignment="1" applyProtection="1">
      <alignment vertical="center"/>
    </xf>
    <xf numFmtId="0" fontId="5" fillId="0" borderId="0" xfId="0" applyFont="1" applyProtection="1">
      <protection hidden="1"/>
    </xf>
    <xf numFmtId="0" fontId="5" fillId="0" borderId="0" xfId="0" applyFont="1" applyAlignment="1" applyProtection="1">
      <alignment horizontal="center"/>
      <protection hidden="1"/>
    </xf>
    <xf numFmtId="0" fontId="6" fillId="0" borderId="0" xfId="2" applyFont="1" applyFill="1" applyProtection="1"/>
    <xf numFmtId="0" fontId="6" fillId="0" borderId="0" xfId="4" applyFont="1" applyFill="1" applyAlignment="1" applyProtection="1">
      <alignment vertical="center"/>
    </xf>
    <xf numFmtId="0" fontId="30" fillId="0" borderId="0" xfId="0" applyFont="1" applyFill="1" applyProtection="1"/>
    <xf numFmtId="0" fontId="3" fillId="0" borderId="0" xfId="4" applyFont="1" applyBorder="1" applyAlignment="1" applyProtection="1">
      <alignment vertical="center"/>
    </xf>
    <xf numFmtId="0" fontId="32" fillId="0" borderId="0" xfId="0" applyFont="1" applyBorder="1" applyAlignment="1">
      <alignment vertical="center"/>
    </xf>
    <xf numFmtId="0" fontId="3" fillId="0" borderId="0" xfId="4" applyFont="1" applyFill="1" applyAlignment="1" applyProtection="1">
      <alignment vertical="center"/>
    </xf>
    <xf numFmtId="172" fontId="8" fillId="8" borderId="45" xfId="16" applyNumberFormat="1" applyFont="1" applyFill="1" applyBorder="1" applyAlignment="1" applyProtection="1">
      <alignment horizontal="center"/>
    </xf>
    <xf numFmtId="172" fontId="8" fillId="0" borderId="45" xfId="16" applyNumberFormat="1" applyFont="1" applyBorder="1" applyAlignment="1" applyProtection="1">
      <alignment horizontal="center"/>
    </xf>
    <xf numFmtId="165" fontId="8" fillId="0" borderId="45" xfId="14" applyNumberFormat="1" applyFont="1" applyBorder="1" applyAlignment="1" applyProtection="1">
      <alignment horizontal="center"/>
    </xf>
    <xf numFmtId="0" fontId="12" fillId="12" borderId="3" xfId="4" applyFont="1" applyFill="1" applyBorder="1" applyAlignment="1" applyProtection="1">
      <alignment vertical="center"/>
    </xf>
    <xf numFmtId="173" fontId="3" fillId="0" borderId="0" xfId="2" applyNumberFormat="1" applyFont="1" applyFill="1" applyProtection="1"/>
    <xf numFmtId="0" fontId="3" fillId="0" borderId="0" xfId="4" applyFont="1" applyBorder="1" applyAlignment="1" applyProtection="1">
      <alignment vertical="top"/>
    </xf>
    <xf numFmtId="0" fontId="8" fillId="0" borderId="0" xfId="4" applyFont="1" applyBorder="1" applyAlignment="1" applyProtection="1">
      <alignment horizontal="center" vertical="center"/>
    </xf>
    <xf numFmtId="9" fontId="12" fillId="0" borderId="0" xfId="2" applyNumberFormat="1" applyFont="1" applyFill="1" applyAlignment="1" applyProtection="1">
      <alignment vertical="center"/>
    </xf>
    <xf numFmtId="9" fontId="3" fillId="0" borderId="0" xfId="2" applyNumberFormat="1" applyFont="1" applyFill="1" applyAlignment="1" applyProtection="1">
      <alignment vertical="center"/>
    </xf>
    <xf numFmtId="0" fontId="21" fillId="4" borderId="3" xfId="2" applyFont="1" applyFill="1" applyBorder="1" applyAlignment="1" applyProtection="1">
      <alignment horizontal="center" vertical="center"/>
    </xf>
    <xf numFmtId="0" fontId="0" fillId="0" borderId="0" xfId="0" applyProtection="1"/>
    <xf numFmtId="0" fontId="42" fillId="0" borderId="0" xfId="0" applyFont="1" applyAlignment="1" applyProtection="1">
      <alignment horizontal="center" vertical="center" wrapText="1"/>
    </xf>
    <xf numFmtId="0" fontId="41" fillId="4" borderId="0" xfId="0" applyFont="1" applyFill="1" applyProtection="1"/>
    <xf numFmtId="0" fontId="41" fillId="0" borderId="0" xfId="0" applyFont="1" applyAlignment="1" applyProtection="1">
      <alignment horizontal="center"/>
    </xf>
    <xf numFmtId="0" fontId="0" fillId="0" borderId="0" xfId="0" applyAlignment="1" applyProtection="1">
      <alignment horizontal="left" vertical="top" wrapText="1"/>
    </xf>
    <xf numFmtId="0" fontId="0" fillId="0" borderId="0" xfId="0" applyAlignment="1" applyProtection="1">
      <alignment vertical="center"/>
    </xf>
    <xf numFmtId="0" fontId="0" fillId="0" borderId="0" xfId="0" applyAlignment="1" applyProtection="1">
      <alignment horizontal="left" vertical="center" wrapText="1"/>
    </xf>
    <xf numFmtId="0" fontId="41" fillId="0" borderId="0" xfId="0" applyFont="1" applyAlignment="1" applyProtection="1">
      <alignment horizontal="center" vertical="center" wrapText="1"/>
    </xf>
    <xf numFmtId="165" fontId="41" fillId="0" borderId="0" xfId="0" applyNumberFormat="1" applyFont="1" applyAlignment="1" applyProtection="1">
      <alignment horizontal="center"/>
    </xf>
    <xf numFmtId="0" fontId="0" fillId="0" borderId="0" xfId="0" applyFont="1" applyAlignment="1" applyProtection="1">
      <alignment horizontal="left" wrapText="1"/>
    </xf>
    <xf numFmtId="0" fontId="0" fillId="0" borderId="0" xfId="0" applyAlignment="1" applyProtection="1">
      <alignment horizontal="left"/>
    </xf>
    <xf numFmtId="0" fontId="0" fillId="0" borderId="0" xfId="0" applyAlignment="1" applyProtection="1">
      <alignment wrapText="1"/>
    </xf>
    <xf numFmtId="0" fontId="41" fillId="0" borderId="0" xfId="0" applyFont="1" applyAlignment="1" applyProtection="1">
      <alignment horizontal="center" wrapText="1"/>
    </xf>
    <xf numFmtId="0" fontId="0" fillId="0" borderId="0" xfId="0" applyAlignment="1" applyProtection="1">
      <alignment vertical="top" wrapText="1"/>
    </xf>
    <xf numFmtId="0" fontId="0" fillId="0" borderId="0" xfId="0" applyAlignment="1" applyProtection="1">
      <alignment horizontal="left" wrapText="1"/>
    </xf>
    <xf numFmtId="0" fontId="41" fillId="0" borderId="0" xfId="0" applyFont="1" applyAlignment="1" applyProtection="1">
      <alignment horizontal="center" vertical="center"/>
    </xf>
    <xf numFmtId="14" fontId="10" fillId="0" borderId="0" xfId="0" applyNumberFormat="1" applyFont="1" applyAlignment="1" applyProtection="1">
      <alignment horizontal="center" vertical="top" wrapText="1"/>
    </xf>
    <xf numFmtId="172" fontId="3" fillId="0" borderId="0" xfId="4" applyNumberFormat="1" applyFont="1" applyFill="1" applyBorder="1" applyAlignment="1" applyProtection="1">
      <alignment vertical="center"/>
    </xf>
    <xf numFmtId="0" fontId="3" fillId="13" borderId="0" xfId="4" applyFont="1" applyFill="1" applyAlignment="1" applyProtection="1">
      <alignment vertical="center"/>
    </xf>
    <xf numFmtId="49" fontId="3" fillId="13" borderId="0" xfId="4" applyNumberFormat="1" applyFont="1" applyFill="1" applyAlignment="1" applyProtection="1">
      <alignment horizontal="center"/>
    </xf>
    <xf numFmtId="0" fontId="3" fillId="13" borderId="0" xfId="4" applyFont="1" applyFill="1" applyBorder="1" applyAlignment="1" applyProtection="1">
      <alignment vertical="center"/>
    </xf>
    <xf numFmtId="14" fontId="18" fillId="13" borderId="0" xfId="4" applyNumberFormat="1" applyFont="1" applyFill="1" applyAlignment="1" applyProtection="1">
      <alignment horizontal="right" vertical="center"/>
    </xf>
    <xf numFmtId="0" fontId="18" fillId="13" borderId="0" xfId="4" applyFont="1" applyFill="1" applyBorder="1" applyAlignment="1" applyProtection="1">
      <alignment horizontal="right" vertical="center"/>
    </xf>
    <xf numFmtId="0" fontId="18" fillId="13" borderId="0" xfId="4" applyFont="1" applyFill="1" applyAlignment="1" applyProtection="1">
      <alignment horizontal="right" vertical="center"/>
    </xf>
    <xf numFmtId="0" fontId="3" fillId="3" borderId="38" xfId="4" applyFont="1" applyFill="1" applyBorder="1" applyAlignment="1" applyProtection="1">
      <alignment vertical="center"/>
    </xf>
    <xf numFmtId="0" fontId="10" fillId="3" borderId="6" xfId="4" applyFont="1" applyFill="1" applyBorder="1" applyAlignment="1" applyProtection="1">
      <alignment vertical="top"/>
    </xf>
    <xf numFmtId="0" fontId="10" fillId="3" borderId="6" xfId="4" applyFont="1" applyFill="1" applyBorder="1" applyAlignment="1" applyProtection="1">
      <alignment vertical="center"/>
    </xf>
    <xf numFmtId="0" fontId="3" fillId="3" borderId="7" xfId="4" applyFont="1" applyFill="1" applyBorder="1" applyAlignment="1" applyProtection="1">
      <alignment vertical="center"/>
    </xf>
    <xf numFmtId="0" fontId="40" fillId="3" borderId="14" xfId="4" applyFont="1" applyFill="1" applyBorder="1" applyAlignment="1" applyProtection="1">
      <alignment vertical="center"/>
    </xf>
    <xf numFmtId="0" fontId="38" fillId="3" borderId="0" xfId="4" applyFont="1" applyFill="1" applyBorder="1" applyAlignment="1" applyProtection="1">
      <alignment vertical="center"/>
    </xf>
    <xf numFmtId="0" fontId="10" fillId="3" borderId="0" xfId="4" applyFont="1" applyFill="1" applyBorder="1" applyAlignment="1" applyProtection="1">
      <alignment vertical="center"/>
    </xf>
    <xf numFmtId="0" fontId="3" fillId="3" borderId="0" xfId="4" applyFont="1" applyFill="1" applyBorder="1" applyAlignment="1" applyProtection="1">
      <alignment vertical="center"/>
    </xf>
    <xf numFmtId="0" fontId="10" fillId="3" borderId="16" xfId="4" applyFont="1" applyFill="1" applyBorder="1" applyAlignment="1" applyProtection="1">
      <alignment vertical="center"/>
    </xf>
    <xf numFmtId="0" fontId="10" fillId="3" borderId="14" xfId="4" applyFont="1" applyFill="1" applyBorder="1" applyAlignment="1" applyProtection="1">
      <alignment vertical="center"/>
    </xf>
    <xf numFmtId="0" fontId="14" fillId="3" borderId="14" xfId="0" applyFont="1" applyFill="1" applyBorder="1"/>
    <xf numFmtId="0" fontId="10" fillId="3" borderId="0" xfId="0" applyFont="1" applyFill="1" applyBorder="1"/>
    <xf numFmtId="0" fontId="10" fillId="3" borderId="0" xfId="0" applyFont="1" applyFill="1" applyBorder="1" applyAlignment="1">
      <alignment horizontal="center"/>
    </xf>
    <xf numFmtId="14" fontId="10" fillId="3" borderId="16" xfId="2" applyNumberFormat="1" applyFont="1" applyFill="1" applyBorder="1" applyAlignment="1" applyProtection="1">
      <alignment horizontal="center" vertical="center"/>
      <protection locked="0"/>
    </xf>
    <xf numFmtId="0" fontId="36" fillId="3" borderId="14" xfId="0" applyFont="1" applyFill="1" applyBorder="1"/>
    <xf numFmtId="0" fontId="37" fillId="3" borderId="0" xfId="4" applyFont="1" applyFill="1" applyBorder="1" applyAlignment="1" applyProtection="1">
      <alignment vertical="center"/>
    </xf>
    <xf numFmtId="0" fontId="4" fillId="3" borderId="0" xfId="0" applyFont="1" applyFill="1" applyBorder="1" applyAlignment="1">
      <alignment horizontal="center"/>
    </xf>
    <xf numFmtId="0" fontId="35" fillId="3" borderId="0" xfId="0" applyFont="1" applyFill="1" applyBorder="1"/>
    <xf numFmtId="0" fontId="4" fillId="3" borderId="0" xfId="0" applyFont="1" applyFill="1" applyBorder="1"/>
    <xf numFmtId="0" fontId="10" fillId="3" borderId="16" xfId="0" applyFont="1" applyFill="1" applyBorder="1"/>
    <xf numFmtId="0" fontId="4" fillId="3" borderId="14" xfId="0" applyFont="1" applyFill="1" applyBorder="1"/>
    <xf numFmtId="4" fontId="35" fillId="3" borderId="0" xfId="0" applyNumberFormat="1" applyFont="1" applyFill="1" applyBorder="1" applyAlignment="1">
      <alignment horizontal="center"/>
    </xf>
    <xf numFmtId="4" fontId="10" fillId="3" borderId="0" xfId="0" applyNumberFormat="1" applyFont="1" applyFill="1" applyBorder="1" applyAlignment="1">
      <alignment horizontal="center"/>
    </xf>
    <xf numFmtId="0" fontId="3" fillId="3" borderId="0" xfId="4" applyFont="1" applyFill="1" applyAlignment="1" applyProtection="1">
      <alignment vertical="center"/>
    </xf>
    <xf numFmtId="0" fontId="4" fillId="3" borderId="15" xfId="0" applyFont="1" applyFill="1" applyBorder="1"/>
    <xf numFmtId="165" fontId="10" fillId="3" borderId="5" xfId="0" applyNumberFormat="1" applyFont="1" applyFill="1" applyBorder="1"/>
    <xf numFmtId="0" fontId="10" fillId="3" borderId="5" xfId="0" applyFont="1" applyFill="1" applyBorder="1"/>
    <xf numFmtId="0" fontId="10" fillId="3" borderId="5" xfId="4" applyFont="1" applyFill="1" applyBorder="1" applyAlignment="1" applyProtection="1">
      <alignment vertical="center"/>
    </xf>
    <xf numFmtId="0" fontId="4" fillId="3" borderId="14" xfId="4" applyFont="1" applyFill="1" applyBorder="1" applyAlignment="1" applyProtection="1">
      <alignment vertical="center"/>
    </xf>
    <xf numFmtId="165" fontId="4" fillId="3" borderId="0" xfId="0" applyNumberFormat="1" applyFont="1" applyFill="1" applyBorder="1"/>
    <xf numFmtId="4" fontId="4" fillId="3" borderId="49" xfId="0" applyNumberFormat="1" applyFont="1" applyFill="1" applyBorder="1" applyAlignment="1">
      <alignment horizontal="center"/>
    </xf>
    <xf numFmtId="0" fontId="10" fillId="3" borderId="14" xfId="0" applyFont="1" applyFill="1" applyBorder="1"/>
    <xf numFmtId="165" fontId="10" fillId="3" borderId="0" xfId="0" applyNumberFormat="1" applyFont="1" applyFill="1" applyBorder="1"/>
    <xf numFmtId="4" fontId="10" fillId="3" borderId="0" xfId="0" applyNumberFormat="1" applyFont="1" applyFill="1" applyBorder="1"/>
    <xf numFmtId="0" fontId="4" fillId="3" borderId="0" xfId="0" applyFont="1" applyFill="1" applyBorder="1" applyAlignment="1">
      <alignment horizontal="right"/>
    </xf>
    <xf numFmtId="172" fontId="39" fillId="3" borderId="0" xfId="0" applyNumberFormat="1" applyFont="1" applyFill="1" applyBorder="1" applyAlignment="1">
      <alignment horizontal="center"/>
    </xf>
    <xf numFmtId="172" fontId="39" fillId="3" borderId="16" xfId="0" applyNumberFormat="1" applyFont="1" applyFill="1" applyBorder="1" applyAlignment="1">
      <alignment horizontal="center"/>
    </xf>
    <xf numFmtId="0" fontId="10" fillId="3" borderId="15" xfId="0" applyFont="1" applyFill="1" applyBorder="1"/>
    <xf numFmtId="0" fontId="3" fillId="3" borderId="17" xfId="4" applyFont="1" applyFill="1" applyBorder="1" applyAlignment="1" applyProtection="1">
      <alignment vertical="center"/>
    </xf>
    <xf numFmtId="0" fontId="44" fillId="0" borderId="0" xfId="0" applyFont="1" applyAlignment="1" applyProtection="1">
      <alignment horizontal="left" wrapText="1"/>
    </xf>
    <xf numFmtId="2" fontId="41" fillId="0" borderId="0" xfId="0" applyNumberFormat="1" applyFont="1" applyAlignment="1" applyProtection="1">
      <alignment horizontal="center" vertical="top"/>
    </xf>
    <xf numFmtId="9" fontId="25" fillId="4" borderId="4" xfId="4" applyNumberFormat="1" applyFont="1" applyFill="1" applyBorder="1" applyAlignment="1" applyProtection="1">
      <alignment horizontal="right" vertical="center" wrapText="1"/>
    </xf>
    <xf numFmtId="9" fontId="3" fillId="3" borderId="0" xfId="4" applyNumberFormat="1" applyFont="1" applyFill="1" applyAlignment="1" applyProtection="1">
      <alignment vertical="center"/>
    </xf>
    <xf numFmtId="0" fontId="8" fillId="0" borderId="43" xfId="4" applyFont="1" applyBorder="1" applyAlignment="1" applyProtection="1">
      <alignment vertical="center"/>
    </xf>
    <xf numFmtId="0" fontId="8" fillId="0" borderId="44" xfId="4" applyFont="1" applyBorder="1" applyAlignment="1" applyProtection="1">
      <alignment vertical="center"/>
    </xf>
    <xf numFmtId="0" fontId="45" fillId="4" borderId="12" xfId="2" applyFont="1" applyFill="1" applyBorder="1" applyAlignment="1" applyProtection="1">
      <alignment horizontal="center" vertical="top" wrapText="1"/>
    </xf>
    <xf numFmtId="0" fontId="46" fillId="4" borderId="5" xfId="2" applyFont="1" applyFill="1" applyBorder="1" applyAlignment="1" applyProtection="1">
      <alignment horizontal="center" vertical="top"/>
    </xf>
    <xf numFmtId="0" fontId="46" fillId="4" borderId="13" xfId="2" applyFont="1" applyFill="1" applyBorder="1" applyAlignment="1" applyProtection="1">
      <alignment horizontal="center" vertical="top"/>
    </xf>
    <xf numFmtId="0" fontId="3" fillId="5" borderId="21" xfId="2" applyFont="1" applyFill="1" applyBorder="1" applyAlignment="1" applyProtection="1">
      <alignment vertical="center"/>
    </xf>
    <xf numFmtId="0" fontId="3" fillId="5" borderId="3" xfId="2" applyFont="1" applyFill="1" applyBorder="1" applyAlignment="1" applyProtection="1">
      <alignment vertical="center"/>
    </xf>
    <xf numFmtId="0" fontId="11" fillId="14" borderId="15" xfId="2" applyFont="1" applyFill="1" applyBorder="1" applyAlignment="1" applyProtection="1">
      <alignment vertical="center"/>
    </xf>
    <xf numFmtId="0" fontId="11" fillId="14" borderId="5" xfId="2" applyFont="1" applyFill="1" applyBorder="1" applyAlignment="1" applyProtection="1">
      <alignment vertical="center"/>
    </xf>
    <xf numFmtId="0" fontId="10" fillId="14" borderId="13" xfId="2" applyFont="1" applyFill="1" applyBorder="1" applyAlignment="1" applyProtection="1">
      <alignment vertical="center"/>
    </xf>
    <xf numFmtId="0" fontId="3" fillId="14" borderId="1" xfId="0" applyFont="1" applyFill="1" applyBorder="1" applyAlignment="1" applyProtection="1">
      <alignment horizontal="center" vertical="center"/>
      <protection locked="0"/>
    </xf>
    <xf numFmtId="14" fontId="3" fillId="14" borderId="1" xfId="2" applyNumberFormat="1" applyFont="1" applyFill="1" applyBorder="1" applyAlignment="1" applyProtection="1">
      <alignment horizontal="center" vertical="center"/>
      <protection locked="0"/>
    </xf>
    <xf numFmtId="14" fontId="3" fillId="14" borderId="23" xfId="2" applyNumberFormat="1" applyFont="1" applyFill="1" applyBorder="1" applyAlignment="1" applyProtection="1">
      <alignment horizontal="center" vertical="center"/>
      <protection locked="0"/>
    </xf>
    <xf numFmtId="9" fontId="25" fillId="14" borderId="1" xfId="2" applyNumberFormat="1" applyFont="1" applyFill="1" applyBorder="1" applyAlignment="1" applyProtection="1">
      <alignment horizontal="right" vertical="center"/>
      <protection locked="0"/>
    </xf>
    <xf numFmtId="0" fontId="17" fillId="12" borderId="21" xfId="4" applyFont="1" applyFill="1" applyBorder="1" applyAlignment="1" applyProtection="1">
      <alignment vertical="center"/>
    </xf>
    <xf numFmtId="0" fontId="8" fillId="5" borderId="18"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wrapText="1"/>
      <protection locked="0"/>
    </xf>
    <xf numFmtId="0" fontId="23" fillId="0" borderId="16" xfId="4" applyFont="1" applyFill="1" applyBorder="1" applyAlignment="1" applyProtection="1">
      <alignment horizontal="center" vertical="top" wrapText="1"/>
    </xf>
    <xf numFmtId="0" fontId="8" fillId="0" borderId="16" xfId="13" applyFont="1" applyFill="1" applyBorder="1" applyAlignment="1" applyProtection="1">
      <alignment horizontal="center" vertical="top" wrapText="1"/>
    </xf>
    <xf numFmtId="170" fontId="3" fillId="0" borderId="16" xfId="12" applyNumberFormat="1" applyFont="1" applyFill="1" applyBorder="1" applyProtection="1">
      <protection locked="0"/>
    </xf>
    <xf numFmtId="170" fontId="8" fillId="0" borderId="11" xfId="16" applyFont="1" applyFill="1" applyBorder="1" applyProtection="1"/>
    <xf numFmtId="49" fontId="21" fillId="0" borderId="0" xfId="13" applyNumberFormat="1" applyFont="1" applyBorder="1" applyAlignment="1" applyProtection="1">
      <alignment horizontal="center" vertical="top"/>
    </xf>
    <xf numFmtId="0" fontId="8" fillId="0" borderId="0" xfId="13" applyFont="1" applyBorder="1" applyAlignment="1" applyProtection="1">
      <alignment horizontal="center" vertical="top" wrapText="1"/>
    </xf>
    <xf numFmtId="49" fontId="3" fillId="0" borderId="0" xfId="4" applyNumberFormat="1" applyFont="1" applyBorder="1" applyAlignment="1" applyProtection="1">
      <alignment horizontal="center" vertical="center"/>
    </xf>
    <xf numFmtId="169" fontId="3" fillId="0" borderId="0" xfId="14" applyFont="1" applyBorder="1" applyProtection="1"/>
    <xf numFmtId="0" fontId="8" fillId="0" borderId="0" xfId="4" applyFont="1" applyBorder="1" applyAlignment="1" applyProtection="1">
      <alignment vertical="center"/>
    </xf>
    <xf numFmtId="169" fontId="8" fillId="0" borderId="0" xfId="14" applyFont="1" applyBorder="1" applyAlignment="1" applyProtection="1">
      <alignment horizontal="center"/>
    </xf>
    <xf numFmtId="172" fontId="8" fillId="0" borderId="0" xfId="16" applyNumberFormat="1" applyFont="1" applyBorder="1" applyAlignment="1" applyProtection="1">
      <alignment horizontal="center"/>
    </xf>
    <xf numFmtId="0" fontId="8" fillId="4" borderId="0" xfId="4" applyFont="1" applyFill="1" applyBorder="1" applyAlignment="1" applyProtection="1">
      <alignment horizontal="center" vertical="center"/>
    </xf>
    <xf numFmtId="0" fontId="29" fillId="0" borderId="54" xfId="13" applyFont="1" applyBorder="1" applyAlignment="1" applyProtection="1">
      <alignment horizontal="center" vertical="top" wrapText="1"/>
    </xf>
    <xf numFmtId="0" fontId="8" fillId="0" borderId="55" xfId="13" applyFont="1" applyBorder="1" applyAlignment="1" applyProtection="1">
      <alignment horizontal="center" vertical="top" wrapText="1"/>
    </xf>
    <xf numFmtId="49" fontId="3" fillId="4" borderId="0" xfId="12" applyNumberFormat="1" applyFont="1" applyFill="1" applyBorder="1" applyAlignment="1" applyProtection="1">
      <alignment horizontal="center"/>
      <protection locked="0"/>
    </xf>
    <xf numFmtId="169" fontId="3" fillId="4" borderId="0" xfId="12" applyNumberFormat="1" applyFont="1" applyFill="1" applyBorder="1" applyAlignment="1" applyProtection="1">
      <alignment horizontal="center"/>
      <protection locked="0"/>
    </xf>
    <xf numFmtId="172" fontId="3" fillId="4" borderId="0" xfId="12" applyNumberFormat="1" applyFont="1" applyFill="1" applyBorder="1" applyAlignment="1" applyProtection="1">
      <alignment horizontal="center"/>
      <protection locked="0"/>
    </xf>
    <xf numFmtId="0" fontId="3" fillId="15" borderId="1" xfId="12" applyFont="1" applyFill="1" applyAlignment="1" applyProtection="1">
      <alignment horizontal="center"/>
      <protection locked="0"/>
    </xf>
    <xf numFmtId="0" fontId="21" fillId="15" borderId="2" xfId="0" applyFont="1" applyFill="1" applyBorder="1" applyAlignment="1" applyProtection="1">
      <alignment horizontal="left" vertical="center" wrapText="1"/>
      <protection locked="0"/>
    </xf>
    <xf numFmtId="0" fontId="3" fillId="15" borderId="18" xfId="12" applyFont="1" applyFill="1" applyBorder="1" applyAlignment="1" applyProtection="1">
      <alignment horizontal="center"/>
      <protection locked="0"/>
    </xf>
    <xf numFmtId="168" fontId="3" fillId="15" borderId="1" xfId="12" applyNumberFormat="1" applyFont="1" applyFill="1" applyBorder="1" applyAlignment="1" applyProtection="1">
      <alignment horizontal="center" vertical="center"/>
      <protection locked="0"/>
    </xf>
    <xf numFmtId="14" fontId="10" fillId="15" borderId="41" xfId="8" applyNumberFormat="1" applyFont="1" applyFill="1" applyProtection="1">
      <protection locked="0"/>
    </xf>
    <xf numFmtId="10" fontId="3" fillId="15" borderId="1" xfId="3" applyNumberFormat="1" applyFont="1" applyFill="1" applyBorder="1" applyAlignment="1" applyProtection="1">
      <alignment horizontal="center" vertical="center"/>
      <protection locked="0"/>
    </xf>
    <xf numFmtId="0" fontId="3" fillId="15" borderId="0" xfId="12" applyFont="1" applyFill="1" applyBorder="1" applyAlignment="1" applyProtection="1">
      <alignment horizontal="center"/>
      <protection locked="0"/>
    </xf>
    <xf numFmtId="165" fontId="3" fillId="15" borderId="1" xfId="12" applyNumberFormat="1" applyFont="1" applyFill="1" applyAlignment="1" applyProtection="1">
      <alignment horizontal="center"/>
      <protection locked="0"/>
    </xf>
    <xf numFmtId="172" fontId="3" fillId="15" borderId="1" xfId="12" applyNumberFormat="1" applyFont="1" applyFill="1" applyAlignment="1" applyProtection="1">
      <alignment horizontal="center"/>
      <protection locked="0"/>
    </xf>
    <xf numFmtId="165" fontId="3" fillId="15" borderId="18" xfId="12" applyNumberFormat="1" applyFont="1" applyFill="1" applyBorder="1" applyAlignment="1" applyProtection="1">
      <alignment horizontal="center"/>
      <protection locked="0"/>
    </xf>
    <xf numFmtId="172" fontId="3" fillId="15" borderId="18" xfId="12" applyNumberFormat="1" applyFont="1" applyFill="1" applyBorder="1" applyAlignment="1" applyProtection="1">
      <alignment horizontal="center"/>
      <protection locked="0"/>
    </xf>
    <xf numFmtId="2" fontId="3" fillId="2" borderId="0" xfId="15" applyFont="1" applyFill="1" applyProtection="1">
      <protection locked="0"/>
    </xf>
    <xf numFmtId="172" fontId="3" fillId="2" borderId="0" xfId="16" applyNumberFormat="1" applyFont="1" applyFill="1" applyAlignment="1" applyProtection="1">
      <alignment horizontal="center"/>
      <protection locked="0"/>
    </xf>
    <xf numFmtId="172" fontId="8" fillId="2" borderId="45" xfId="16" applyNumberFormat="1" applyFont="1" applyFill="1" applyBorder="1" applyAlignment="1" applyProtection="1">
      <alignment horizontal="center"/>
    </xf>
    <xf numFmtId="0" fontId="23" fillId="0" borderId="14" xfId="4" applyFont="1" applyFill="1" applyBorder="1" applyAlignment="1" applyProtection="1">
      <alignment horizontal="center" vertical="top" wrapText="1"/>
    </xf>
    <xf numFmtId="0" fontId="27" fillId="0" borderId="14" xfId="4" applyFont="1" applyFill="1" applyBorder="1" applyAlignment="1" applyProtection="1">
      <alignment horizontal="center" vertical="top" wrapText="1"/>
    </xf>
    <xf numFmtId="9" fontId="3" fillId="0" borderId="14" xfId="3" applyFont="1" applyFill="1" applyBorder="1" applyAlignment="1" applyProtection="1">
      <alignment horizontal="center" vertical="center"/>
    </xf>
    <xf numFmtId="0" fontId="29" fillId="0" borderId="14" xfId="13" applyFont="1" applyFill="1" applyBorder="1" applyAlignment="1" applyProtection="1">
      <alignment horizontal="center" vertical="top" wrapText="1"/>
    </xf>
    <xf numFmtId="0" fontId="22" fillId="4" borderId="0" xfId="4" applyFont="1" applyFill="1" applyBorder="1" applyAlignment="1" applyProtection="1">
      <alignment horizontal="center" vertical="center"/>
    </xf>
    <xf numFmtId="0" fontId="21" fillId="4" borderId="0" xfId="4" applyFont="1" applyFill="1" applyBorder="1" applyAlignment="1" applyProtection="1">
      <alignment horizontal="center" vertical="top" wrapText="1"/>
    </xf>
    <xf numFmtId="0" fontId="3" fillId="4" borderId="0" xfId="4" applyFont="1" applyFill="1" applyAlignment="1" applyProtection="1">
      <alignment vertical="center"/>
    </xf>
    <xf numFmtId="170" fontId="8" fillId="0" borderId="10" xfId="16" applyFont="1" applyBorder="1" applyProtection="1"/>
    <xf numFmtId="172" fontId="3" fillId="4" borderId="0" xfId="16" applyNumberFormat="1" applyFont="1" applyFill="1" applyBorder="1" applyAlignment="1" applyProtection="1">
      <alignment horizontal="center"/>
      <protection locked="0"/>
    </xf>
    <xf numFmtId="172" fontId="8" fillId="4" borderId="0" xfId="16" applyNumberFormat="1" applyFont="1" applyFill="1" applyBorder="1" applyAlignment="1" applyProtection="1">
      <alignment horizontal="center"/>
    </xf>
    <xf numFmtId="0" fontId="3" fillId="4" borderId="0" xfId="4" applyFont="1" applyFill="1" applyBorder="1" applyAlignment="1" applyProtection="1">
      <alignment vertical="top"/>
    </xf>
    <xf numFmtId="0" fontId="8" fillId="10" borderId="56" xfId="4" applyFont="1" applyFill="1" applyBorder="1" applyAlignment="1" applyProtection="1">
      <alignment horizontal="center" vertical="center"/>
    </xf>
    <xf numFmtId="172" fontId="3" fillId="8" borderId="59" xfId="16" applyNumberFormat="1" applyFont="1" applyFill="1" applyBorder="1" applyAlignment="1" applyProtection="1">
      <alignment horizontal="center"/>
      <protection locked="0"/>
    </xf>
    <xf numFmtId="172" fontId="3" fillId="8" borderId="46" xfId="16" applyNumberFormat="1" applyFont="1" applyFill="1" applyBorder="1" applyAlignment="1" applyProtection="1">
      <alignment horizontal="center"/>
      <protection locked="0"/>
    </xf>
    <xf numFmtId="49" fontId="3" fillId="0" borderId="0" xfId="4" applyNumberFormat="1" applyFont="1" applyBorder="1" applyAlignment="1" applyProtection="1">
      <alignment horizontal="left" vertical="center"/>
    </xf>
    <xf numFmtId="0" fontId="3" fillId="0" borderId="14" xfId="4" applyFont="1" applyBorder="1" applyAlignment="1" applyProtection="1">
      <alignment vertical="center"/>
    </xf>
    <xf numFmtId="49" fontId="3" fillId="0" borderId="15" xfId="4" applyNumberFormat="1" applyFont="1" applyBorder="1" applyAlignment="1" applyProtection="1">
      <alignment horizontal="left" vertical="center"/>
    </xf>
    <xf numFmtId="49" fontId="8" fillId="0" borderId="38" xfId="4" applyNumberFormat="1" applyFont="1" applyBorder="1" applyAlignment="1" applyProtection="1">
      <alignment horizontal="left" vertical="center"/>
    </xf>
    <xf numFmtId="0" fontId="3" fillId="0" borderId="6" xfId="4" applyFont="1" applyBorder="1" applyAlignment="1" applyProtection="1">
      <alignment vertical="center"/>
    </xf>
    <xf numFmtId="0" fontId="3" fillId="0" borderId="6" xfId="4" applyFont="1" applyFill="1" applyBorder="1" applyAlignment="1" applyProtection="1">
      <alignment vertical="center"/>
    </xf>
    <xf numFmtId="0" fontId="32" fillId="0" borderId="6" xfId="0" applyFont="1" applyBorder="1" applyAlignment="1">
      <alignment vertical="center"/>
    </xf>
    <xf numFmtId="0" fontId="3" fillId="0" borderId="7" xfId="4" applyFont="1" applyBorder="1" applyAlignment="1" applyProtection="1">
      <alignment vertical="center"/>
    </xf>
    <xf numFmtId="4" fontId="10" fillId="3" borderId="0" xfId="0" applyNumberFormat="1" applyFont="1" applyFill="1" applyBorder="1" applyAlignment="1" applyProtection="1">
      <alignment horizontal="center"/>
      <protection locked="0"/>
    </xf>
    <xf numFmtId="4" fontId="10" fillId="14" borderId="1" xfId="0" applyNumberFormat="1" applyFont="1" applyFill="1" applyBorder="1" applyAlignment="1" applyProtection="1">
      <alignment horizontal="center"/>
      <protection locked="0"/>
    </xf>
    <xf numFmtId="14" fontId="4" fillId="14" borderId="1" xfId="0" applyNumberFormat="1" applyFont="1" applyFill="1" applyBorder="1" applyAlignment="1" applyProtection="1">
      <alignment horizontal="center"/>
      <protection locked="0"/>
    </xf>
    <xf numFmtId="14" fontId="4" fillId="14" borderId="1" xfId="2" applyNumberFormat="1" applyFont="1" applyFill="1" applyBorder="1" applyAlignment="1" applyProtection="1">
      <alignment horizontal="center" vertical="center"/>
      <protection locked="0"/>
    </xf>
    <xf numFmtId="0" fontId="8" fillId="3" borderId="37" xfId="2" applyFont="1" applyFill="1" applyBorder="1" applyAlignment="1" applyProtection="1">
      <alignment horizontal="center" wrapText="1"/>
    </xf>
    <xf numFmtId="0" fontId="0" fillId="0" borderId="47" xfId="0" applyBorder="1" applyAlignment="1">
      <alignment horizontal="center"/>
    </xf>
    <xf numFmtId="0" fontId="0" fillId="0" borderId="48" xfId="0" applyBorder="1" applyAlignment="1">
      <alignment horizontal="center"/>
    </xf>
    <xf numFmtId="0" fontId="3" fillId="0" borderId="29" xfId="2" applyFont="1" applyFill="1" applyBorder="1" applyAlignment="1" applyProtection="1">
      <alignment horizontal="center" vertical="center"/>
      <protection locked="0"/>
    </xf>
    <xf numFmtId="0" fontId="3" fillId="0" borderId="8" xfId="2" applyFont="1" applyFill="1" applyBorder="1" applyAlignment="1" applyProtection="1">
      <alignment horizontal="center" vertical="center"/>
      <protection locked="0"/>
    </xf>
    <xf numFmtId="0" fontId="3" fillId="0" borderId="9" xfId="2" applyFont="1" applyFill="1" applyBorder="1" applyAlignment="1" applyProtection="1">
      <alignment horizontal="center" vertical="center"/>
      <protection locked="0"/>
    </xf>
    <xf numFmtId="0" fontId="3" fillId="0" borderId="15" xfId="2" applyFont="1" applyFill="1" applyBorder="1" applyAlignment="1" applyProtection="1">
      <alignment horizontal="center" vertical="center"/>
      <protection locked="0"/>
    </xf>
    <xf numFmtId="0" fontId="3" fillId="0" borderId="5" xfId="2" applyFont="1" applyFill="1" applyBorder="1" applyAlignment="1" applyProtection="1">
      <alignment horizontal="center" vertical="center"/>
      <protection locked="0"/>
    </xf>
    <xf numFmtId="0" fontId="3" fillId="0" borderId="13" xfId="2" applyFont="1" applyFill="1" applyBorder="1" applyAlignment="1" applyProtection="1">
      <alignment horizontal="center" vertical="center"/>
      <protection locked="0"/>
    </xf>
    <xf numFmtId="0" fontId="3" fillId="0" borderId="36" xfId="2" applyFont="1" applyFill="1" applyBorder="1" applyAlignment="1" applyProtection="1">
      <alignment horizontal="center" vertical="center" wrapText="1"/>
      <protection locked="0"/>
    </xf>
    <xf numFmtId="0" fontId="3" fillId="0" borderId="33" xfId="2" applyFont="1" applyFill="1" applyBorder="1" applyAlignment="1" applyProtection="1">
      <alignment horizontal="center" vertical="center" wrapText="1"/>
      <protection locked="0"/>
    </xf>
    <xf numFmtId="0" fontId="3" fillId="0" borderId="12" xfId="2" applyFont="1" applyFill="1" applyBorder="1" applyAlignment="1" applyProtection="1">
      <alignment horizontal="center" vertical="center" wrapText="1"/>
      <protection locked="0"/>
    </xf>
    <xf numFmtId="0" fontId="3" fillId="0" borderId="17" xfId="2" applyFont="1" applyFill="1" applyBorder="1" applyAlignment="1" applyProtection="1">
      <alignment horizontal="center" vertical="center" wrapText="1"/>
      <protection locked="0"/>
    </xf>
    <xf numFmtId="171" fontId="3" fillId="0" borderId="28" xfId="2" applyNumberFormat="1" applyFont="1" applyFill="1" applyBorder="1" applyAlignment="1" applyProtection="1">
      <alignment horizontal="center" vertical="center"/>
      <protection locked="0"/>
    </xf>
    <xf numFmtId="171" fontId="3" fillId="0" borderId="20" xfId="2" applyNumberFormat="1" applyFont="1" applyFill="1" applyBorder="1" applyAlignment="1" applyProtection="1">
      <alignment horizontal="center" vertical="center"/>
      <protection locked="0"/>
    </xf>
    <xf numFmtId="0" fontId="8" fillId="3" borderId="35" xfId="2" applyFont="1" applyFill="1" applyBorder="1" applyAlignment="1" applyProtection="1">
      <alignment horizontal="center" vertical="center"/>
    </xf>
    <xf numFmtId="0" fontId="8" fillId="3" borderId="34" xfId="2" applyFont="1" applyFill="1" applyBorder="1" applyAlignment="1" applyProtection="1">
      <alignment horizontal="center" vertical="center"/>
    </xf>
    <xf numFmtId="49" fontId="10" fillId="14" borderId="2" xfId="2" applyNumberFormat="1" applyFont="1" applyFill="1" applyBorder="1" applyAlignment="1" applyProtection="1">
      <alignment horizontal="left" vertical="center" wrapText="1"/>
      <protection locked="0"/>
    </xf>
    <xf numFmtId="49" fontId="10" fillId="14" borderId="4" xfId="2" applyNumberFormat="1" applyFont="1" applyFill="1" applyBorder="1" applyAlignment="1" applyProtection="1">
      <alignment horizontal="left" vertical="center" wrapText="1"/>
      <protection locked="0"/>
    </xf>
    <xf numFmtId="0" fontId="10" fillId="14" borderId="2" xfId="2" applyFont="1" applyFill="1" applyBorder="1" applyAlignment="1" applyProtection="1">
      <alignment horizontal="left" vertical="center" wrapText="1"/>
      <protection locked="0"/>
    </xf>
    <xf numFmtId="0" fontId="10" fillId="14" borderId="4" xfId="2" applyFont="1" applyFill="1" applyBorder="1" applyAlignment="1" applyProtection="1">
      <alignment horizontal="left" vertical="center" wrapText="1"/>
      <protection locked="0"/>
    </xf>
    <xf numFmtId="0" fontId="10" fillId="14" borderId="2" xfId="2" applyFont="1" applyFill="1" applyBorder="1" applyAlignment="1" applyProtection="1">
      <alignment horizontal="left" vertical="center"/>
      <protection locked="0"/>
    </xf>
    <xf numFmtId="0" fontId="10" fillId="14" borderId="4" xfId="2" applyFont="1" applyFill="1" applyBorder="1" applyAlignment="1" applyProtection="1">
      <alignment horizontal="left" vertical="center"/>
      <protection locked="0"/>
    </xf>
    <xf numFmtId="0" fontId="10" fillId="14" borderId="3" xfId="2" applyFont="1" applyFill="1" applyBorder="1" applyAlignment="1" applyProtection="1">
      <alignment horizontal="left" vertical="center" wrapText="1"/>
      <protection locked="0"/>
    </xf>
    <xf numFmtId="0" fontId="10" fillId="14" borderId="22" xfId="2" applyFont="1" applyFill="1" applyBorder="1" applyAlignment="1" applyProtection="1">
      <alignment horizontal="left" vertical="center" wrapText="1"/>
      <protection locked="0"/>
    </xf>
    <xf numFmtId="0" fontId="10" fillId="14" borderId="3" xfId="2" applyFont="1" applyFill="1" applyBorder="1" applyAlignment="1" applyProtection="1">
      <alignment horizontal="left" vertical="center"/>
      <protection locked="0"/>
    </xf>
    <xf numFmtId="0" fontId="10" fillId="14" borderId="22" xfId="2" applyFont="1" applyFill="1" applyBorder="1" applyAlignment="1" applyProtection="1">
      <alignment horizontal="left" vertical="center"/>
      <protection locked="0"/>
    </xf>
    <xf numFmtId="0" fontId="8" fillId="3" borderId="26" xfId="2" applyFont="1" applyFill="1" applyBorder="1" applyAlignment="1" applyProtection="1">
      <alignment horizontal="center" wrapText="1"/>
    </xf>
    <xf numFmtId="0" fontId="8" fillId="3" borderId="26" xfId="2" applyFont="1" applyFill="1" applyBorder="1" applyAlignment="1" applyProtection="1">
      <alignment horizontal="center"/>
    </xf>
    <xf numFmtId="0" fontId="8" fillId="3" borderId="37" xfId="2" applyFont="1" applyFill="1" applyBorder="1" applyAlignment="1" applyProtection="1">
      <alignment horizontal="center"/>
    </xf>
    <xf numFmtId="0" fontId="8" fillId="3" borderId="27" xfId="2" applyFont="1" applyFill="1" applyBorder="1" applyAlignment="1" applyProtection="1">
      <alignment horizontal="center"/>
    </xf>
    <xf numFmtId="171" fontId="3" fillId="14" borderId="19" xfId="2" applyNumberFormat="1" applyFont="1" applyFill="1" applyBorder="1" applyAlignment="1" applyProtection="1">
      <alignment horizontal="center" vertical="center"/>
      <protection locked="0"/>
    </xf>
    <xf numFmtId="171" fontId="3" fillId="14" borderId="20" xfId="2" applyNumberFormat="1" applyFont="1" applyFill="1" applyBorder="1" applyAlignment="1" applyProtection="1">
      <alignment horizontal="center" vertical="center"/>
      <protection locked="0"/>
    </xf>
    <xf numFmtId="0" fontId="3" fillId="14" borderId="14" xfId="2" applyFont="1" applyFill="1" applyBorder="1" applyAlignment="1" applyProtection="1">
      <alignment horizontal="center" vertical="center"/>
      <protection locked="0"/>
    </xf>
    <xf numFmtId="0" fontId="3" fillId="14" borderId="0" xfId="2" applyFont="1" applyFill="1" applyBorder="1" applyAlignment="1" applyProtection="1">
      <alignment horizontal="center" vertical="center"/>
      <protection locked="0"/>
    </xf>
    <xf numFmtId="0" fontId="3" fillId="14" borderId="11" xfId="2" applyFont="1" applyFill="1" applyBorder="1" applyAlignment="1" applyProtection="1">
      <alignment horizontal="center" vertical="center"/>
      <protection locked="0"/>
    </xf>
    <xf numFmtId="0" fontId="3" fillId="14" borderId="15" xfId="2" applyFont="1" applyFill="1" applyBorder="1" applyAlignment="1" applyProtection="1">
      <alignment horizontal="center" vertical="center"/>
      <protection locked="0"/>
    </xf>
    <xf numFmtId="0" fontId="3" fillId="14" borderId="5" xfId="2" applyFont="1" applyFill="1" applyBorder="1" applyAlignment="1" applyProtection="1">
      <alignment horizontal="center" vertical="center"/>
      <protection locked="0"/>
    </xf>
    <xf numFmtId="0" fontId="3" fillId="14" borderId="13" xfId="2" applyFont="1" applyFill="1" applyBorder="1" applyAlignment="1" applyProtection="1">
      <alignment horizontal="center" vertical="center"/>
      <protection locked="0"/>
    </xf>
    <xf numFmtId="0" fontId="8" fillId="0" borderId="10" xfId="0" applyFont="1" applyFill="1" applyBorder="1" applyAlignment="1" applyProtection="1">
      <alignment horizontal="right" vertical="center" wrapText="1"/>
    </xf>
    <xf numFmtId="0" fontId="8" fillId="0" borderId="0" xfId="0" applyFont="1" applyFill="1" applyBorder="1" applyAlignment="1" applyProtection="1">
      <alignment horizontal="right" vertical="center" wrapText="1"/>
    </xf>
    <xf numFmtId="0" fontId="8" fillId="0" borderId="0" xfId="0" applyFont="1" applyFill="1" applyBorder="1" applyAlignment="1" applyProtection="1">
      <alignment horizontal="right" vertical="center"/>
    </xf>
    <xf numFmtId="0" fontId="8" fillId="0" borderId="16" xfId="0" applyFont="1" applyFill="1" applyBorder="1" applyAlignment="1" applyProtection="1">
      <alignment horizontal="right" vertical="center"/>
    </xf>
    <xf numFmtId="0" fontId="3" fillId="14" borderId="10" xfId="2" applyFont="1" applyFill="1" applyBorder="1" applyAlignment="1" applyProtection="1">
      <alignment horizontal="center" vertical="center" wrapText="1"/>
      <protection locked="0"/>
    </xf>
    <xf numFmtId="0" fontId="3" fillId="14" borderId="16" xfId="2" applyFont="1" applyFill="1" applyBorder="1" applyAlignment="1" applyProtection="1">
      <alignment horizontal="center" vertical="center" wrapText="1"/>
      <protection locked="0"/>
    </xf>
    <xf numFmtId="0" fontId="3" fillId="14" borderId="12" xfId="2" applyFont="1" applyFill="1" applyBorder="1" applyAlignment="1" applyProtection="1">
      <alignment horizontal="center" vertical="center" wrapText="1"/>
      <protection locked="0"/>
    </xf>
    <xf numFmtId="0" fontId="3" fillId="14" borderId="17" xfId="2" applyFont="1" applyFill="1" applyBorder="1" applyAlignment="1" applyProtection="1">
      <alignment horizontal="center" vertical="center" wrapText="1"/>
      <protection locked="0"/>
    </xf>
    <xf numFmtId="0" fontId="6" fillId="0" borderId="25" xfId="0" applyFont="1" applyBorder="1" applyAlignment="1" applyProtection="1">
      <alignment horizontal="left" vertical="top" wrapText="1"/>
    </xf>
    <xf numFmtId="0" fontId="6" fillId="0" borderId="1" xfId="0" applyFont="1" applyBorder="1" applyAlignment="1" applyProtection="1">
      <alignment horizontal="left" vertical="top" wrapText="1"/>
    </xf>
    <xf numFmtId="0" fontId="6" fillId="0" borderId="2" xfId="0" applyFont="1" applyBorder="1" applyAlignment="1" applyProtection="1">
      <alignment horizontal="left" vertical="top" wrapText="1"/>
    </xf>
    <xf numFmtId="0" fontId="6" fillId="0" borderId="23" xfId="0" applyFont="1" applyBorder="1" applyAlignment="1" applyProtection="1">
      <alignment horizontal="left" vertical="top" wrapText="1"/>
    </xf>
    <xf numFmtId="0" fontId="6" fillId="0" borderId="1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wrapText="1"/>
    </xf>
    <xf numFmtId="165" fontId="4" fillId="5" borderId="1" xfId="0" applyNumberFormat="1" applyFont="1" applyFill="1" applyBorder="1" applyAlignment="1" applyProtection="1">
      <alignment horizontal="center" vertical="center"/>
    </xf>
    <xf numFmtId="165" fontId="4" fillId="5" borderId="23" xfId="0" applyNumberFormat="1" applyFont="1" applyFill="1" applyBorder="1" applyAlignment="1" applyProtection="1">
      <alignment horizontal="center" vertical="center"/>
    </xf>
    <xf numFmtId="165" fontId="3" fillId="3" borderId="1" xfId="3" applyNumberFormat="1" applyFont="1" applyFill="1" applyBorder="1" applyAlignment="1" applyProtection="1">
      <alignment horizontal="center" vertical="center"/>
    </xf>
    <xf numFmtId="165" fontId="3" fillId="3" borderId="23" xfId="3" applyNumberFormat="1" applyFont="1" applyFill="1" applyBorder="1" applyAlignment="1" applyProtection="1">
      <alignment horizontal="center" vertical="center"/>
    </xf>
    <xf numFmtId="0" fontId="3" fillId="2" borderId="1" xfId="2" applyFont="1" applyFill="1" applyBorder="1" applyAlignment="1" applyProtection="1">
      <alignment horizontal="center" vertical="center"/>
    </xf>
    <xf numFmtId="0" fontId="3" fillId="2" borderId="23" xfId="2" applyFont="1" applyFill="1" applyBorder="1" applyAlignment="1" applyProtection="1">
      <alignment horizontal="center" vertical="center"/>
    </xf>
    <xf numFmtId="3" fontId="3" fillId="3" borderId="1" xfId="3" applyNumberFormat="1" applyFont="1" applyFill="1" applyBorder="1" applyAlignment="1" applyProtection="1">
      <alignment horizontal="center" vertical="center"/>
    </xf>
    <xf numFmtId="3" fontId="3" fillId="3" borderId="23" xfId="3" applyNumberFormat="1" applyFont="1" applyFill="1" applyBorder="1" applyAlignment="1" applyProtection="1">
      <alignment horizontal="center" vertical="center"/>
    </xf>
    <xf numFmtId="1" fontId="3" fillId="14" borderId="1" xfId="2" applyNumberFormat="1" applyFont="1" applyFill="1" applyBorder="1" applyAlignment="1" applyProtection="1">
      <alignment horizontal="center" vertical="center"/>
      <protection locked="0"/>
    </xf>
    <xf numFmtId="1" fontId="3" fillId="14" borderId="23" xfId="2" applyNumberFormat="1" applyFont="1" applyFill="1" applyBorder="1" applyAlignment="1" applyProtection="1">
      <alignment horizontal="center" vertical="center"/>
      <protection locked="0"/>
    </xf>
    <xf numFmtId="166" fontId="17" fillId="12" borderId="2" xfId="4" applyNumberFormat="1" applyFont="1" applyFill="1" applyBorder="1" applyAlignment="1" applyProtection="1">
      <alignment horizontal="center" vertical="center"/>
    </xf>
    <xf numFmtId="166" fontId="17" fillId="12" borderId="22" xfId="4" applyNumberFormat="1" applyFont="1" applyFill="1" applyBorder="1" applyAlignment="1" applyProtection="1">
      <alignment horizontal="center" vertical="center"/>
    </xf>
    <xf numFmtId="166" fontId="8" fillId="3" borderId="1" xfId="4" applyNumberFormat="1" applyFont="1" applyFill="1" applyBorder="1" applyAlignment="1" applyProtection="1">
      <alignment horizontal="center" vertical="center"/>
    </xf>
    <xf numFmtId="166" fontId="8" fillId="3" borderId="23" xfId="4" applyNumberFormat="1" applyFont="1" applyFill="1" applyBorder="1" applyAlignment="1" applyProtection="1">
      <alignment horizontal="center" vertical="center"/>
    </xf>
    <xf numFmtId="0" fontId="3" fillId="0" borderId="2" xfId="17" applyFont="1" applyBorder="1" applyAlignment="1" applyProtection="1">
      <alignment vertical="top" wrapText="1"/>
    </xf>
    <xf numFmtId="0" fontId="10" fillId="0" borderId="3" xfId="0" applyFont="1" applyBorder="1" applyAlignment="1" applyProtection="1">
      <alignment vertical="top" wrapText="1"/>
    </xf>
    <xf numFmtId="0" fontId="0" fillId="0" borderId="4" xfId="0" applyBorder="1" applyAlignment="1" applyProtection="1"/>
    <xf numFmtId="0" fontId="3" fillId="5" borderId="21" xfId="2" applyFont="1" applyFill="1" applyBorder="1" applyAlignment="1" applyProtection="1">
      <alignment horizontal="left" vertical="center"/>
    </xf>
    <xf numFmtId="0" fontId="3" fillId="5" borderId="4" xfId="2" applyFont="1" applyFill="1" applyBorder="1" applyAlignment="1" applyProtection="1">
      <alignment horizontal="left" vertical="center"/>
    </xf>
    <xf numFmtId="0" fontId="3" fillId="5" borderId="21" xfId="2" applyFont="1" applyFill="1" applyBorder="1" applyAlignment="1" applyProtection="1">
      <alignment horizontal="left" vertical="top" wrapText="1"/>
    </xf>
    <xf numFmtId="0" fontId="3" fillId="5" borderId="4" xfId="2" applyFont="1" applyFill="1" applyBorder="1" applyAlignment="1" applyProtection="1">
      <alignment horizontal="left" vertical="top" wrapText="1"/>
    </xf>
    <xf numFmtId="0" fontId="42" fillId="5" borderId="30" xfId="2" applyFont="1" applyFill="1" applyBorder="1" applyAlignment="1" applyProtection="1">
      <alignment horizontal="center" vertical="top" wrapText="1"/>
    </xf>
    <xf numFmtId="0" fontId="42" fillId="5" borderId="31" xfId="2" applyFont="1" applyFill="1" applyBorder="1" applyAlignment="1" applyProtection="1">
      <alignment horizontal="center" vertical="top" wrapText="1"/>
    </xf>
    <xf numFmtId="0" fontId="49" fillId="5" borderId="31" xfId="2" applyFont="1" applyFill="1" applyBorder="1" applyAlignment="1" applyProtection="1">
      <alignment horizontal="center" vertical="top"/>
    </xf>
    <xf numFmtId="0" fontId="49" fillId="5" borderId="32" xfId="2" applyFont="1" applyFill="1" applyBorder="1" applyAlignment="1" applyProtection="1">
      <alignment horizontal="center" vertical="top"/>
    </xf>
    <xf numFmtId="0" fontId="8" fillId="5" borderId="2" xfId="2" applyFont="1" applyFill="1" applyBorder="1" applyAlignment="1" applyProtection="1">
      <alignment horizontal="center" vertical="center"/>
    </xf>
    <xf numFmtId="0" fontId="8" fillId="5" borderId="3" xfId="2" applyFont="1" applyFill="1" applyBorder="1" applyAlignment="1" applyProtection="1">
      <alignment horizontal="center" vertical="center"/>
    </xf>
    <xf numFmtId="0" fontId="8" fillId="5" borderId="22" xfId="2" applyFont="1" applyFill="1" applyBorder="1" applyAlignment="1" applyProtection="1">
      <alignment horizontal="center" vertical="center"/>
    </xf>
    <xf numFmtId="0" fontId="3" fillId="2" borderId="21" xfId="2" applyFont="1" applyFill="1" applyBorder="1" applyAlignment="1" applyProtection="1">
      <alignment horizontal="left" vertical="top" wrapText="1"/>
    </xf>
    <xf numFmtId="0" fontId="3" fillId="2" borderId="3" xfId="2" applyFont="1" applyFill="1" applyBorder="1" applyAlignment="1" applyProtection="1">
      <alignment horizontal="left" vertical="top" wrapText="1"/>
    </xf>
    <xf numFmtId="0" fontId="3" fillId="2" borderId="22" xfId="2" applyFont="1" applyFill="1" applyBorder="1" applyAlignment="1" applyProtection="1">
      <alignment horizontal="left" vertical="top" wrapText="1"/>
    </xf>
    <xf numFmtId="0" fontId="4" fillId="5" borderId="21" xfId="2" applyFont="1" applyFill="1" applyBorder="1" applyAlignment="1" applyProtection="1">
      <alignment horizontal="left" vertical="center"/>
    </xf>
    <xf numFmtId="0" fontId="4" fillId="5" borderId="3" xfId="2" applyFont="1" applyFill="1" applyBorder="1" applyAlignment="1" applyProtection="1">
      <alignment horizontal="left" vertical="center"/>
    </xf>
    <xf numFmtId="0" fontId="4" fillId="5" borderId="22" xfId="2" applyFont="1" applyFill="1" applyBorder="1" applyAlignment="1" applyProtection="1">
      <alignment horizontal="left" vertical="center"/>
    </xf>
    <xf numFmtId="0" fontId="50" fillId="4" borderId="3" xfId="2" applyFont="1" applyFill="1" applyBorder="1" applyAlignment="1" applyProtection="1">
      <alignment horizontal="left" vertical="top" wrapText="1"/>
    </xf>
    <xf numFmtId="1" fontId="10" fillId="14" borderId="1" xfId="2" applyNumberFormat="1" applyFont="1" applyFill="1" applyBorder="1" applyAlignment="1" applyProtection="1">
      <alignment horizontal="left" vertical="center"/>
      <protection locked="0"/>
    </xf>
    <xf numFmtId="0" fontId="10" fillId="14" borderId="1" xfId="2" applyFont="1" applyFill="1" applyBorder="1" applyAlignment="1" applyProtection="1">
      <alignment horizontal="left" vertical="center"/>
      <protection locked="0"/>
    </xf>
    <xf numFmtId="0" fontId="10" fillId="14" borderId="23" xfId="2" applyFont="1" applyFill="1" applyBorder="1" applyAlignment="1" applyProtection="1">
      <alignment horizontal="left" vertical="center"/>
      <protection locked="0"/>
    </xf>
    <xf numFmtId="0" fontId="11" fillId="5" borderId="24" xfId="0" applyFont="1" applyFill="1" applyBorder="1" applyAlignment="1" applyProtection="1">
      <alignment horizontal="left" vertical="center" wrapText="1"/>
    </xf>
    <xf numFmtId="0" fontId="11" fillId="5" borderId="6" xfId="0" applyFont="1" applyFill="1" applyBorder="1" applyAlignment="1" applyProtection="1">
      <alignment horizontal="left" vertical="center" wrapText="1"/>
    </xf>
    <xf numFmtId="0" fontId="11" fillId="5" borderId="12" xfId="0" applyFont="1" applyFill="1" applyBorder="1" applyAlignment="1" applyProtection="1">
      <alignment horizontal="left" vertical="center" wrapText="1"/>
    </xf>
    <xf numFmtId="0" fontId="11" fillId="5" borderId="5" xfId="0" applyFont="1" applyFill="1" applyBorder="1" applyAlignment="1" applyProtection="1">
      <alignment horizontal="left" vertical="center" wrapText="1"/>
    </xf>
    <xf numFmtId="0" fontId="8" fillId="5" borderId="7" xfId="0" applyFont="1" applyFill="1" applyBorder="1" applyAlignment="1" applyProtection="1">
      <alignment horizontal="center" vertical="center" wrapText="1"/>
    </xf>
    <xf numFmtId="0" fontId="8" fillId="5" borderId="17" xfId="0" applyFont="1" applyFill="1" applyBorder="1" applyAlignment="1" applyProtection="1">
      <alignment horizontal="center" vertical="center" wrapText="1"/>
    </xf>
    <xf numFmtId="0" fontId="4" fillId="0" borderId="24" xfId="0" applyFont="1" applyBorder="1" applyAlignment="1" applyProtection="1">
      <alignment horizontal="right" vertical="center"/>
    </xf>
    <xf numFmtId="0" fontId="4" fillId="0" borderId="6" xfId="0" applyFont="1" applyBorder="1" applyAlignment="1" applyProtection="1">
      <alignment horizontal="right" vertical="center"/>
    </xf>
    <xf numFmtId="0" fontId="4" fillId="0" borderId="7" xfId="0" applyFont="1" applyBorder="1" applyAlignment="1" applyProtection="1">
      <alignment horizontal="right" vertical="center"/>
    </xf>
    <xf numFmtId="0" fontId="8" fillId="5" borderId="38" xfId="0" applyFont="1" applyFill="1" applyBorder="1" applyAlignment="1" applyProtection="1">
      <alignment horizontal="center" vertical="center" wrapText="1"/>
    </xf>
    <xf numFmtId="0" fontId="8" fillId="5" borderId="39" xfId="0" applyFont="1" applyFill="1" applyBorder="1" applyAlignment="1" applyProtection="1">
      <alignment horizontal="center" vertical="center" wrapText="1"/>
    </xf>
    <xf numFmtId="0" fontId="8" fillId="5" borderId="15" xfId="0" applyFont="1" applyFill="1" applyBorder="1" applyAlignment="1" applyProtection="1">
      <alignment horizontal="center" vertical="center" wrapText="1"/>
    </xf>
    <xf numFmtId="0" fontId="8" fillId="5" borderId="13" xfId="0" applyFont="1" applyFill="1" applyBorder="1" applyAlignment="1" applyProtection="1">
      <alignment horizontal="center" vertical="center" wrapText="1"/>
    </xf>
    <xf numFmtId="165" fontId="3" fillId="3" borderId="2" xfId="0" applyNumberFormat="1" applyFont="1" applyFill="1" applyBorder="1" applyAlignment="1" applyProtection="1">
      <alignment horizontal="center" vertical="center"/>
    </xf>
    <xf numFmtId="165" fontId="3" fillId="3" borderId="22" xfId="0" applyNumberFormat="1" applyFont="1" applyFill="1" applyBorder="1" applyAlignment="1" applyProtection="1">
      <alignment horizontal="center" vertical="center"/>
    </xf>
    <xf numFmtId="165" fontId="4" fillId="5" borderId="38" xfId="0" applyNumberFormat="1" applyFont="1" applyFill="1" applyBorder="1" applyAlignment="1" applyProtection="1">
      <alignment horizontal="center" vertical="center"/>
    </xf>
    <xf numFmtId="165" fontId="4" fillId="5" borderId="39" xfId="0" applyNumberFormat="1" applyFont="1" applyFill="1" applyBorder="1" applyAlignment="1" applyProtection="1">
      <alignment horizontal="center" vertical="center"/>
    </xf>
    <xf numFmtId="0" fontId="3" fillId="14" borderId="25" xfId="2" applyFont="1" applyFill="1" applyBorder="1" applyAlignment="1" applyProtection="1">
      <alignment horizontal="left" vertical="center" wrapText="1"/>
      <protection locked="0"/>
    </xf>
    <xf numFmtId="0" fontId="3" fillId="14" borderId="4" xfId="2" applyFont="1" applyFill="1" applyBorder="1" applyAlignment="1" applyProtection="1">
      <alignment horizontal="left" vertical="center" wrapText="1"/>
      <protection locked="0"/>
    </xf>
    <xf numFmtId="0" fontId="3" fillId="14" borderId="1" xfId="2" applyFont="1" applyFill="1" applyBorder="1" applyAlignment="1" applyProtection="1">
      <alignment horizontal="left" vertical="center" wrapText="1"/>
      <protection locked="0"/>
    </xf>
    <xf numFmtId="0" fontId="3" fillId="14" borderId="2" xfId="2" applyFont="1" applyFill="1" applyBorder="1" applyAlignment="1" applyProtection="1">
      <alignment horizontal="left" vertical="center" wrapText="1"/>
      <protection locked="0"/>
    </xf>
    <xf numFmtId="0" fontId="3" fillId="14" borderId="23" xfId="2" applyFont="1" applyFill="1" applyBorder="1" applyAlignment="1" applyProtection="1">
      <alignment horizontal="left" vertical="center" wrapText="1"/>
      <protection locked="0"/>
    </xf>
    <xf numFmtId="166" fontId="8" fillId="14" borderId="2" xfId="1" applyNumberFormat="1" applyFont="1" applyFill="1" applyBorder="1" applyAlignment="1" applyProtection="1">
      <alignment horizontal="center" vertical="center"/>
      <protection locked="0"/>
    </xf>
    <xf numFmtId="0" fontId="0" fillId="14" borderId="22" xfId="0" applyFill="1" applyBorder="1" applyAlignment="1" applyProtection="1">
      <alignment horizontal="center" vertical="center"/>
      <protection locked="0"/>
    </xf>
    <xf numFmtId="166" fontId="8" fillId="11" borderId="1" xfId="1" applyNumberFormat="1" applyFont="1" applyFill="1" applyBorder="1" applyAlignment="1" applyProtection="1">
      <alignment horizontal="center" vertical="center"/>
    </xf>
    <xf numFmtId="166" fontId="8" fillId="11" borderId="23" xfId="1" applyNumberFormat="1" applyFont="1" applyFill="1" applyBorder="1" applyAlignment="1" applyProtection="1">
      <alignment horizontal="center" vertical="center"/>
    </xf>
    <xf numFmtId="165" fontId="8" fillId="3" borderId="1" xfId="1" applyNumberFormat="1" applyFont="1" applyFill="1" applyBorder="1" applyAlignment="1" applyProtection="1">
      <alignment horizontal="center" vertical="center"/>
    </xf>
    <xf numFmtId="165" fontId="8" fillId="3" borderId="23" xfId="1" applyNumberFormat="1" applyFont="1" applyFill="1" applyBorder="1" applyAlignment="1" applyProtection="1">
      <alignment horizontal="center" vertical="center"/>
    </xf>
    <xf numFmtId="167" fontId="4" fillId="5" borderId="2" xfId="2" applyNumberFormat="1" applyFont="1" applyFill="1" applyBorder="1" applyAlignment="1" applyProtection="1">
      <alignment horizontal="center" vertical="center"/>
    </xf>
    <xf numFmtId="167" fontId="4" fillId="5" borderId="22" xfId="2" applyNumberFormat="1" applyFont="1" applyFill="1" applyBorder="1" applyAlignment="1" applyProtection="1">
      <alignment horizontal="center" vertical="center"/>
    </xf>
    <xf numFmtId="166" fontId="8" fillId="2" borderId="2" xfId="1" applyNumberFormat="1" applyFont="1"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3" fillId="4" borderId="21" xfId="4" applyFont="1" applyFill="1" applyBorder="1" applyAlignment="1" applyProtection="1">
      <alignment horizontal="left" vertical="center" wrapText="1"/>
    </xf>
    <xf numFmtId="0" fontId="3" fillId="4" borderId="3" xfId="4" applyFont="1" applyFill="1" applyBorder="1" applyAlignment="1" applyProtection="1">
      <alignment horizontal="left" vertical="center" wrapText="1"/>
    </xf>
    <xf numFmtId="0" fontId="3" fillId="4" borderId="4" xfId="4" applyFont="1" applyFill="1" applyBorder="1" applyAlignment="1" applyProtection="1">
      <alignment horizontal="left" vertical="center" wrapText="1"/>
    </xf>
    <xf numFmtId="0" fontId="23" fillId="0" borderId="50" xfId="4" applyFont="1" applyBorder="1" applyAlignment="1" applyProtection="1">
      <alignment vertical="top" wrapText="1"/>
    </xf>
    <xf numFmtId="0" fontId="23" fillId="0" borderId="52" xfId="4" applyFont="1" applyBorder="1" applyAlignment="1" applyProtection="1">
      <alignment vertical="top" wrapText="1"/>
    </xf>
    <xf numFmtId="49" fontId="3" fillId="0" borderId="14" xfId="4" applyNumberFormat="1" applyFont="1" applyBorder="1" applyAlignment="1" applyProtection="1">
      <alignment horizontal="left" vertical="center"/>
    </xf>
    <xf numFmtId="49" fontId="3" fillId="0" borderId="0" xfId="4" applyNumberFormat="1" applyFont="1" applyBorder="1" applyAlignment="1" applyProtection="1">
      <alignment horizontal="left" vertical="center"/>
    </xf>
    <xf numFmtId="49" fontId="3" fillId="0" borderId="16" xfId="4" applyNumberFormat="1" applyFont="1" applyBorder="1" applyAlignment="1" applyProtection="1">
      <alignment horizontal="left" vertical="center"/>
    </xf>
    <xf numFmtId="49" fontId="3" fillId="0" borderId="14" xfId="4" applyNumberFormat="1" applyFont="1" applyBorder="1" applyAlignment="1" applyProtection="1">
      <alignment horizontal="left" vertical="center" wrapText="1"/>
    </xf>
    <xf numFmtId="49" fontId="3" fillId="0" borderId="0" xfId="4" applyNumberFormat="1" applyFont="1" applyBorder="1" applyAlignment="1" applyProtection="1">
      <alignment horizontal="left" vertical="center" wrapText="1"/>
    </xf>
    <xf numFmtId="49" fontId="3" fillId="0" borderId="16" xfId="4" applyNumberFormat="1" applyFont="1" applyBorder="1" applyAlignment="1" applyProtection="1">
      <alignment horizontal="left" vertical="center" wrapText="1"/>
    </xf>
    <xf numFmtId="0" fontId="8" fillId="4" borderId="0" xfId="4" applyFont="1" applyFill="1" applyBorder="1" applyAlignment="1" applyProtection="1">
      <alignment horizontal="center" vertical="top" wrapText="1"/>
    </xf>
    <xf numFmtId="0" fontId="26" fillId="0" borderId="18" xfId="4" applyFont="1" applyBorder="1" applyAlignment="1" applyProtection="1">
      <alignment horizontal="center" vertical="top" wrapText="1"/>
    </xf>
    <xf numFmtId="0" fontId="26" fillId="0" borderId="19" xfId="4" applyFont="1" applyBorder="1" applyAlignment="1" applyProtection="1">
      <alignment horizontal="center" vertical="top" wrapText="1"/>
    </xf>
    <xf numFmtId="0" fontId="23" fillId="0" borderId="28" xfId="4" applyFont="1" applyBorder="1" applyAlignment="1" applyProtection="1">
      <alignment horizontal="center" vertical="top" wrapText="1"/>
    </xf>
    <xf numFmtId="0" fontId="23" fillId="0" borderId="19" xfId="4" applyFont="1" applyBorder="1" applyAlignment="1" applyProtection="1">
      <alignment horizontal="center" vertical="top" wrapText="1"/>
    </xf>
    <xf numFmtId="0" fontId="23" fillId="0" borderId="42" xfId="4" applyFont="1" applyBorder="1" applyAlignment="1" applyProtection="1">
      <alignment horizontal="center" vertical="top" wrapText="1"/>
    </xf>
    <xf numFmtId="0" fontId="31" fillId="4" borderId="51" xfId="4" applyFont="1" applyFill="1" applyBorder="1" applyAlignment="1" applyProtection="1">
      <alignment horizontal="center" vertical="top" wrapText="1"/>
    </xf>
    <xf numFmtId="0" fontId="31" fillId="4" borderId="53" xfId="4" applyFont="1" applyFill="1" applyBorder="1" applyAlignment="1" applyProtection="1">
      <alignment horizontal="center" vertical="top" wrapText="1"/>
    </xf>
    <xf numFmtId="49" fontId="23" fillId="0" borderId="0" xfId="4" applyNumberFormat="1" applyFont="1" applyBorder="1" applyAlignment="1" applyProtection="1">
      <alignment horizontal="center" vertical="top" wrapText="1"/>
    </xf>
    <xf numFmtId="0" fontId="23" fillId="0" borderId="0" xfId="4" applyFont="1" applyFill="1" applyBorder="1" applyAlignment="1" applyProtection="1">
      <alignment horizontal="center" vertical="top" wrapText="1"/>
    </xf>
    <xf numFmtId="0" fontId="3" fillId="0" borderId="5" xfId="4" applyFont="1" applyBorder="1" applyAlignment="1" applyProtection="1">
      <alignment vertical="top" wrapText="1"/>
    </xf>
    <xf numFmtId="0" fontId="3" fillId="0" borderId="17" xfId="4" applyFont="1" applyBorder="1" applyAlignment="1" applyProtection="1">
      <alignment vertical="top" wrapText="1"/>
    </xf>
    <xf numFmtId="0" fontId="3" fillId="0" borderId="38" xfId="4" applyFont="1" applyBorder="1" applyAlignment="1" applyProtection="1">
      <alignment vertical="center" wrapText="1"/>
    </xf>
    <xf numFmtId="0" fontId="1" fillId="0" borderId="6" xfId="0" applyFont="1" applyBorder="1" applyAlignment="1">
      <alignment vertical="center"/>
    </xf>
    <xf numFmtId="0" fontId="1" fillId="0" borderId="7" xfId="0" applyFont="1" applyBorder="1" applyAlignment="1">
      <alignment vertical="center"/>
    </xf>
    <xf numFmtId="0" fontId="1" fillId="0" borderId="14" xfId="0" applyFont="1" applyBorder="1" applyAlignment="1">
      <alignment vertical="center"/>
    </xf>
    <xf numFmtId="0" fontId="1" fillId="0" borderId="0"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xf>
    <xf numFmtId="0" fontId="1" fillId="0" borderId="5" xfId="0" applyFont="1" applyBorder="1" applyAlignment="1">
      <alignment vertical="center"/>
    </xf>
    <xf numFmtId="0" fontId="1" fillId="0" borderId="17" xfId="0" applyFont="1" applyBorder="1" applyAlignment="1">
      <alignment vertical="center"/>
    </xf>
    <xf numFmtId="0" fontId="30" fillId="0" borderId="2" xfId="13" applyFont="1" applyBorder="1" applyAlignment="1" applyProtection="1">
      <alignment horizontal="center" vertical="center" wrapText="1"/>
    </xf>
    <xf numFmtId="0" fontId="30" fillId="0" borderId="4" xfId="13" applyFont="1" applyBorder="1" applyAlignment="1" applyProtection="1">
      <alignment horizontal="center" vertical="center" wrapText="1"/>
    </xf>
    <xf numFmtId="0" fontId="27" fillId="0" borderId="19" xfId="4" applyFont="1" applyBorder="1" applyAlignment="1" applyProtection="1">
      <alignment horizontal="center" vertical="top" wrapText="1"/>
    </xf>
    <xf numFmtId="0" fontId="27" fillId="0" borderId="20" xfId="4" applyFont="1" applyBorder="1" applyAlignment="1" applyProtection="1">
      <alignment horizontal="center" vertical="top" wrapText="1"/>
    </xf>
    <xf numFmtId="49" fontId="24" fillId="0" borderId="0" xfId="4" applyNumberFormat="1" applyFont="1" applyBorder="1" applyAlignment="1" applyProtection="1">
      <alignment horizontal="center" vertical="top"/>
    </xf>
    <xf numFmtId="49" fontId="24" fillId="0" borderId="19" xfId="4" applyNumberFormat="1" applyFont="1" applyBorder="1" applyAlignment="1" applyProtection="1">
      <alignment horizontal="center" vertical="top"/>
    </xf>
    <xf numFmtId="0" fontId="11" fillId="0" borderId="19" xfId="4" applyFont="1" applyBorder="1" applyAlignment="1" applyProtection="1">
      <alignment horizontal="center" vertical="top" wrapText="1"/>
    </xf>
    <xf numFmtId="0" fontId="11" fillId="0" borderId="42" xfId="4" applyFont="1" applyBorder="1" applyAlignment="1" applyProtection="1">
      <alignment horizontal="center" vertical="top" wrapText="1"/>
    </xf>
    <xf numFmtId="0" fontId="27" fillId="0" borderId="19" xfId="4" applyFont="1" applyBorder="1" applyAlignment="1" applyProtection="1">
      <alignment horizontal="center" vertical="center" wrapText="1"/>
    </xf>
    <xf numFmtId="0" fontId="27" fillId="0" borderId="42" xfId="4" applyFont="1" applyBorder="1" applyAlignment="1" applyProtection="1">
      <alignment horizontal="center" vertical="center" wrapText="1"/>
    </xf>
    <xf numFmtId="0" fontId="27" fillId="4" borderId="0" xfId="4" applyFont="1" applyFill="1" applyBorder="1" applyAlignment="1" applyProtection="1">
      <alignment horizontal="center" vertical="top" wrapText="1"/>
    </xf>
    <xf numFmtId="0" fontId="27" fillId="8" borderId="46" xfId="4" applyFont="1" applyFill="1" applyBorder="1" applyAlignment="1" applyProtection="1">
      <alignment horizontal="center" vertical="top" wrapText="1"/>
    </xf>
    <xf numFmtId="0" fontId="27" fillId="8" borderId="58" xfId="4" applyFont="1" applyFill="1" applyBorder="1" applyAlignment="1" applyProtection="1">
      <alignment horizontal="center" vertical="top" wrapText="1"/>
    </xf>
    <xf numFmtId="0" fontId="21" fillId="0" borderId="19" xfId="4" applyFont="1" applyBorder="1" applyAlignment="1" applyProtection="1">
      <alignment horizontal="center" vertical="top" wrapText="1"/>
    </xf>
    <xf numFmtId="0" fontId="21" fillId="0" borderId="42" xfId="4" applyFont="1" applyBorder="1" applyAlignment="1" applyProtection="1">
      <alignment horizontal="center" vertical="top" wrapText="1"/>
    </xf>
    <xf numFmtId="0" fontId="23" fillId="4" borderId="0" xfId="4" applyFont="1" applyFill="1" applyBorder="1" applyAlignment="1" applyProtection="1">
      <alignment horizontal="center" vertical="top" wrapText="1"/>
    </xf>
    <xf numFmtId="0" fontId="11" fillId="0" borderId="18" xfId="4" applyFont="1" applyBorder="1" applyAlignment="1" applyProtection="1">
      <alignment horizontal="center" vertical="top" wrapText="1"/>
    </xf>
    <xf numFmtId="0" fontId="23" fillId="8" borderId="57" xfId="4" applyFont="1" applyFill="1" applyBorder="1" applyAlignment="1" applyProtection="1">
      <alignment horizontal="center" vertical="top" wrapText="1"/>
    </xf>
    <xf numFmtId="0" fontId="23" fillId="8" borderId="46" xfId="4" applyFont="1" applyFill="1" applyBorder="1" applyAlignment="1" applyProtection="1">
      <alignment horizontal="center" vertical="top" wrapText="1"/>
    </xf>
    <xf numFmtId="0" fontId="3" fillId="14" borderId="0" xfId="4" applyFont="1" applyFill="1" applyAlignment="1" applyProtection="1">
      <alignment horizontal="center" vertical="center"/>
      <protection locked="0"/>
    </xf>
    <xf numFmtId="0" fontId="3" fillId="14" borderId="40" xfId="4" applyFont="1" applyFill="1" applyBorder="1" applyAlignment="1" applyProtection="1">
      <alignment horizontal="center" vertical="center"/>
      <protection locked="0"/>
    </xf>
    <xf numFmtId="0" fontId="3" fillId="14" borderId="0" xfId="4" applyFont="1" applyFill="1" applyAlignment="1" applyProtection="1">
      <alignment vertical="center"/>
      <protection locked="0"/>
    </xf>
    <xf numFmtId="0" fontId="3" fillId="14" borderId="40" xfId="4" applyFont="1" applyFill="1" applyBorder="1" applyAlignment="1" applyProtection="1">
      <alignment vertical="center"/>
      <protection locked="0"/>
    </xf>
    <xf numFmtId="0" fontId="43" fillId="3" borderId="0" xfId="4" applyFont="1" applyFill="1" applyBorder="1" applyAlignment="1" applyProtection="1">
      <alignment horizontal="center" vertical="center"/>
    </xf>
    <xf numFmtId="0" fontId="10" fillId="15" borderId="41" xfId="8" applyFont="1" applyFill="1" applyAlignment="1" applyProtection="1">
      <alignment horizontal="left"/>
      <protection locked="0"/>
    </xf>
    <xf numFmtId="0" fontId="8" fillId="7" borderId="2" xfId="11" applyFont="1" applyBorder="1" applyAlignment="1" applyProtection="1">
      <alignment horizontal="center" vertical="center"/>
    </xf>
    <xf numFmtId="0" fontId="8" fillId="7" borderId="3" xfId="11" applyFont="1" applyBorder="1" applyAlignment="1" applyProtection="1">
      <alignment horizontal="center" vertical="center"/>
    </xf>
    <xf numFmtId="0" fontId="8" fillId="7" borderId="4" xfId="11" applyFont="1" applyBorder="1" applyAlignment="1" applyProtection="1">
      <alignment horizontal="center" vertical="center"/>
    </xf>
    <xf numFmtId="0" fontId="23" fillId="0" borderId="18" xfId="4" applyFont="1" applyBorder="1" applyAlignment="1" applyProtection="1">
      <alignment horizontal="center" vertical="top" wrapText="1"/>
    </xf>
    <xf numFmtId="49" fontId="23" fillId="0" borderId="18" xfId="4" applyNumberFormat="1" applyFont="1" applyBorder="1" applyAlignment="1" applyProtection="1">
      <alignment horizontal="center" vertical="top" wrapText="1"/>
    </xf>
    <xf numFmtId="49" fontId="23" fillId="0" borderId="19" xfId="4" applyNumberFormat="1" applyFont="1" applyBorder="1" applyAlignment="1" applyProtection="1">
      <alignment horizontal="center" vertical="top" wrapText="1"/>
    </xf>
    <xf numFmtId="0" fontId="23" fillId="0" borderId="18" xfId="4" applyFont="1" applyFill="1" applyBorder="1" applyAlignment="1" applyProtection="1">
      <alignment horizontal="center" vertical="top" wrapText="1"/>
    </xf>
    <xf numFmtId="0" fontId="23" fillId="0" borderId="19" xfId="4" applyFont="1" applyFill="1" applyBorder="1" applyAlignment="1" applyProtection="1">
      <alignment horizontal="center" vertical="top" wrapText="1"/>
    </xf>
    <xf numFmtId="0" fontId="23" fillId="0" borderId="20" xfId="4" applyFont="1" applyFill="1" applyBorder="1" applyAlignment="1" applyProtection="1">
      <alignment horizontal="center" vertical="top" wrapText="1"/>
    </xf>
    <xf numFmtId="0" fontId="23" fillId="0" borderId="2" xfId="4" applyFont="1" applyBorder="1" applyAlignment="1" applyProtection="1">
      <alignment horizontal="center" vertical="top"/>
    </xf>
    <xf numFmtId="0" fontId="23" fillId="0" borderId="3" xfId="4" applyFont="1" applyBorder="1" applyAlignment="1" applyProtection="1">
      <alignment horizontal="center" vertical="top"/>
    </xf>
    <xf numFmtId="0" fontId="23" fillId="0" borderId="4" xfId="4" applyFont="1" applyBorder="1" applyAlignment="1" applyProtection="1">
      <alignment horizontal="center" vertical="top"/>
    </xf>
  </cellXfs>
  <cellStyles count="18">
    <cellStyle name="40 % - Akzent1 2" xfId="10" xr:uid="{00000000-0005-0000-0000-000000000000}"/>
    <cellStyle name="40 % - Akzent3 2" xfId="11" xr:uid="{00000000-0005-0000-0000-000001000000}"/>
    <cellStyle name="Eingabe 2" xfId="8" xr:uid="{00000000-0005-0000-0000-000002000000}"/>
    <cellStyle name="Eingabe 3 2" xfId="12" xr:uid="{00000000-0005-0000-0000-000003000000}"/>
    <cellStyle name="Erklärender Text" xfId="17" builtinId="53"/>
    <cellStyle name="Formelfeld" xfId="13" xr:uid="{00000000-0005-0000-0000-000005000000}"/>
    <cellStyle name="Formular" xfId="7" xr:uid="{00000000-0005-0000-0000-000006000000}"/>
    <cellStyle name="Komma" xfId="1" builtinId="3"/>
    <cellStyle name="Link 2" xfId="6" xr:uid="{00000000-0005-0000-0000-000008000000}"/>
    <cellStyle name="Prozent 2" xfId="3" xr:uid="{00000000-0005-0000-0000-000009000000}"/>
    <cellStyle name="Standard" xfId="0" builtinId="0"/>
    <cellStyle name="Standard 2" xfId="4" xr:uid="{00000000-0005-0000-0000-00000B000000}"/>
    <cellStyle name="Standard 2 2" xfId="9" xr:uid="{00000000-0005-0000-0000-00000C000000}"/>
    <cellStyle name="Standard 4 2" xfId="5" xr:uid="{00000000-0005-0000-0000-00000D000000}"/>
    <cellStyle name="Standard_2009-03-24 Anlage 6 §87b" xfId="2" xr:uid="{00000000-0005-0000-0000-00000E000000}"/>
    <cellStyle name="Stunden 2" xfId="15" xr:uid="{00000000-0005-0000-0000-00000F000000}"/>
    <cellStyle name="VZK 2" xfId="14" xr:uid="{00000000-0005-0000-0000-000010000000}"/>
    <cellStyle name="Währung 2" xfId="16" xr:uid="{00000000-0005-0000-0000-000011000000}"/>
  </cellStyles>
  <dxfs count="29">
    <dxf>
      <font>
        <b val="0"/>
        <i val="0"/>
        <strike val="0"/>
        <condense val="0"/>
        <extend val="0"/>
        <outline val="0"/>
        <shadow val="0"/>
        <u val="none"/>
        <vertAlign val="baseline"/>
        <sz val="10"/>
        <color auto="1"/>
        <name val="Arial"/>
        <scheme val="none"/>
      </font>
      <numFmt numFmtId="172" formatCode="#,##0.00\ &quot;€&quo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172" formatCode="#,##0.00\ &quot;€&quot;"/>
      <fill>
        <patternFill patternType="solid">
          <fgColor indexed="64"/>
          <bgColor theme="0" tint="-0.14999847407452621"/>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protection locked="0" hidden="0"/>
    </dxf>
    <dxf>
      <font>
        <b val="0"/>
        <i val="0"/>
        <strike val="0"/>
        <condense val="0"/>
        <extend val="0"/>
        <outline val="0"/>
        <shadow val="0"/>
        <u val="none"/>
        <vertAlign val="baseline"/>
        <sz val="10"/>
        <color auto="1"/>
        <name val="Arial"/>
        <scheme val="none"/>
      </font>
      <numFmt numFmtId="172" formatCode="#,##0.00\ &quot;€&quo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numFmt numFmtId="172" formatCode="#,##0.00\ &quot;€&quot;"/>
      <fill>
        <patternFill patternType="solid">
          <fgColor indexed="64"/>
          <bgColor theme="0" tint="-4.9989318521683403E-2"/>
        </patternFill>
      </fill>
      <alignment horizontal="center" vertical="bottom" textRotation="0" wrapText="0" indent="0" justifyLastLine="0" shrinkToFit="0" readingOrder="0"/>
      <border outline="0">
        <left style="thin">
          <color indexed="64"/>
        </left>
      </border>
      <protection locked="0" hidden="0"/>
    </dxf>
    <dxf>
      <font>
        <strike val="0"/>
        <outline val="0"/>
        <shadow val="0"/>
        <u val="none"/>
        <vertAlign val="baseline"/>
        <sz val="10"/>
        <color auto="1"/>
        <name val="Arial"/>
        <scheme val="none"/>
      </font>
      <numFmt numFmtId="172" formatCode="#,##0.00\ &quot;€&quot;"/>
      <fill>
        <patternFill patternType="solid">
          <fgColor indexed="64"/>
          <bgColor rgb="FFFFFF99"/>
        </patternFill>
      </fill>
      <alignment horizontal="center" vertical="bottom" textRotation="0" wrapText="0" indent="0" justifyLastLine="0" shrinkToFit="0" readingOrder="0"/>
      <border>
        <left style="thin">
          <color indexed="64"/>
        </left>
        <right/>
      </border>
      <protection locked="0" hidden="0"/>
    </dxf>
    <dxf>
      <font>
        <strike val="0"/>
        <outline val="0"/>
        <shadow val="0"/>
        <u val="none"/>
        <vertAlign val="baseline"/>
        <sz val="10"/>
        <color auto="1"/>
        <name val="Arial"/>
        <scheme val="none"/>
      </font>
      <numFmt numFmtId="172" formatCode="#,##0.00\ &quot;€&quot;"/>
      <fill>
        <patternFill patternType="solid">
          <fgColor indexed="64"/>
          <bgColor rgb="FFFFFF99"/>
        </patternFill>
      </fill>
      <alignment horizontal="center" vertical="bottom" textRotation="0" wrapText="0" indent="0" justifyLastLine="0" shrinkToFit="0" readingOrder="0"/>
      <border>
        <left style="thin">
          <color indexed="64"/>
        </left>
        <right style="thin">
          <color indexed="64"/>
        </right>
      </border>
      <protection locked="0" hidden="0"/>
    </dxf>
    <dxf>
      <font>
        <b val="0"/>
        <i val="0"/>
        <strike val="0"/>
        <condense val="0"/>
        <extend val="0"/>
        <outline val="0"/>
        <shadow val="0"/>
        <u val="none"/>
        <vertAlign val="baseline"/>
        <sz val="10"/>
        <color auto="1"/>
        <name val="Arial"/>
        <scheme val="none"/>
      </font>
      <numFmt numFmtId="172" formatCode="#,##0.00\ &quot;€&quot;"/>
      <fill>
        <patternFill patternType="solid">
          <fgColor indexed="64"/>
          <bgColor rgb="FFFFFF99"/>
        </patternFill>
      </fill>
      <alignment horizontal="center" vertical="bottom" textRotation="0" wrapText="0" indent="0" justifyLastLine="0" shrinkToFit="0" readingOrder="0"/>
      <border>
        <left style="thin">
          <color indexed="64"/>
        </left>
        <right style="thin">
          <color indexed="64"/>
        </right>
      </border>
      <protection locked="0" hidden="0"/>
    </dxf>
    <dxf>
      <font>
        <b val="0"/>
        <i val="0"/>
        <strike val="0"/>
        <condense val="0"/>
        <extend val="0"/>
        <outline val="0"/>
        <shadow val="0"/>
        <u val="none"/>
        <vertAlign val="baseline"/>
        <sz val="10"/>
        <color auto="1"/>
        <name val="Arial"/>
        <scheme val="none"/>
      </font>
      <numFmt numFmtId="172" formatCode="#,##0.00\ &quot;€&quot;"/>
      <fill>
        <patternFill patternType="solid">
          <fgColor indexed="64"/>
          <bgColor rgb="FFFFFF99"/>
        </patternFill>
      </fill>
      <alignment horizontal="center" vertical="bottom" textRotation="0" wrapText="0" indent="0" justifyLastLine="0" shrinkToFit="0" readingOrder="0"/>
      <border>
        <left style="thin">
          <color indexed="64"/>
        </left>
        <right style="thin">
          <color indexed="64"/>
        </right>
      </border>
      <protection locked="0" hidden="0"/>
    </dxf>
    <dxf>
      <font>
        <strike val="0"/>
        <outline val="0"/>
        <shadow val="0"/>
        <u val="none"/>
        <vertAlign val="baseline"/>
        <sz val="10"/>
        <color auto="1"/>
        <name val="Arial"/>
        <scheme val="none"/>
      </font>
      <numFmt numFmtId="172" formatCode="#,##0.00\ &quot;€&quot;"/>
      <fill>
        <patternFill patternType="solid">
          <fgColor indexed="64"/>
          <bgColor rgb="FFFFFF99"/>
        </patternFill>
      </fill>
      <alignment horizontal="center" vertical="bottom" textRotation="0" wrapText="0" indent="0" justifyLastLine="0" shrinkToFit="0" readingOrder="0"/>
      <border>
        <left style="thin">
          <color indexed="64"/>
        </left>
        <right style="thin">
          <color indexed="64"/>
        </right>
      </border>
      <protection locked="0" hidden="0"/>
    </dxf>
    <dxf>
      <font>
        <strike val="0"/>
        <outline val="0"/>
        <shadow val="0"/>
        <u val="none"/>
        <vertAlign val="baseline"/>
        <sz val="10"/>
        <color auto="1"/>
        <name val="Arial"/>
        <scheme val="none"/>
      </font>
      <numFmt numFmtId="172" formatCode="#,##0.00\ &quot;€&quot;"/>
      <fill>
        <patternFill patternType="solid">
          <fgColor indexed="64"/>
          <bgColor rgb="FFFFFF99"/>
        </patternFill>
      </fill>
      <alignment horizontal="center" vertical="bottom" textRotation="0" wrapText="0" indent="0" justifyLastLine="0" shrinkToFit="0" readingOrder="0"/>
      <border>
        <left style="thin">
          <color indexed="64"/>
        </left>
        <right style="thin">
          <color indexed="64"/>
        </right>
      </border>
      <protection locked="0" hidden="0"/>
    </dxf>
    <dxf>
      <font>
        <strike val="0"/>
        <outline val="0"/>
        <shadow val="0"/>
        <u val="none"/>
        <vertAlign val="baseline"/>
        <sz val="10"/>
        <color auto="1"/>
        <name val="Arial"/>
        <scheme val="none"/>
      </font>
      <numFmt numFmtId="165" formatCode="0.000"/>
      <fill>
        <patternFill patternType="solid">
          <fgColor indexed="64"/>
          <bgColor rgb="FFFFFF99"/>
        </patternFill>
      </fill>
      <alignment horizontal="center" vertical="bottom" textRotation="0" wrapText="0" indent="0" justifyLastLine="0" shrinkToFit="0" readingOrder="0"/>
      <border>
        <left/>
        <right style="thin">
          <color indexed="64"/>
        </right>
      </border>
      <protection locked="0" hidden="0"/>
    </dxf>
    <dxf>
      <font>
        <b val="0"/>
        <i val="0"/>
        <strike val="0"/>
        <condense val="0"/>
        <extend val="0"/>
        <outline val="0"/>
        <shadow val="0"/>
        <u val="none"/>
        <vertAlign val="baseline"/>
        <sz val="10"/>
        <color auto="1"/>
        <name val="Arial"/>
        <scheme val="none"/>
      </font>
      <numFmt numFmtId="2" formatCode="0.00"/>
      <fill>
        <patternFill patternType="solid">
          <fgColor indexed="64"/>
          <bgColor theme="0" tint="-4.9989318521683403E-2"/>
        </patternFill>
      </fill>
      <border outline="0">
        <right style="thin">
          <color indexed="64"/>
        </right>
      </border>
      <protection locked="0" hidden="0"/>
    </dxf>
    <dxf>
      <font>
        <b val="0"/>
        <i val="0"/>
        <strike val="0"/>
        <condense val="0"/>
        <extend val="0"/>
        <outline val="0"/>
        <shadow val="0"/>
        <u val="none"/>
        <vertAlign val="baseline"/>
        <sz val="10"/>
        <color auto="1"/>
        <name val="Arial"/>
        <scheme val="none"/>
      </font>
      <fill>
        <patternFill patternType="solid">
          <fgColor indexed="64"/>
          <bgColor rgb="FFFFFF99"/>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170" formatCode="#,##0.00\ ;\-#,##0.00\ ;&quot;-&quot;\ ??;@"/>
      <fill>
        <patternFill patternType="none">
          <fgColor indexed="64"/>
          <bgColor indexed="65"/>
        </patternFill>
      </fill>
      <border diagonalUp="0" diagonalDown="0" outline="0">
        <left/>
        <right style="thin">
          <color indexed="64"/>
        </right>
        <top/>
        <bottom/>
      </border>
      <protection locked="0" hidden="0"/>
    </dxf>
    <dxf>
      <font>
        <strike val="0"/>
        <outline val="0"/>
        <shadow val="0"/>
        <u val="none"/>
        <vertAlign val="baseline"/>
        <sz val="10"/>
        <color auto="1"/>
        <name val="Arial"/>
        <scheme val="none"/>
      </font>
      <numFmt numFmtId="172" formatCode="#,##0.00\ &quot;€&quot;"/>
      <fill>
        <patternFill patternType="solid">
          <fgColor indexed="64"/>
          <bgColor theme="0"/>
        </patternFill>
      </fill>
      <alignment horizontal="center" vertical="bottom" textRotation="0" wrapText="0" indent="0" justifyLastLine="0" shrinkToFit="0" readingOrder="0"/>
      <protection locked="0" hidden="0"/>
    </dxf>
    <dxf>
      <font>
        <strike val="0"/>
        <outline val="0"/>
        <shadow val="0"/>
        <u val="none"/>
        <vertAlign val="baseline"/>
        <sz val="10"/>
        <color auto="1"/>
        <name val="Arial"/>
        <scheme val="none"/>
      </font>
      <numFmt numFmtId="169" formatCode="#,##0.000"/>
      <fill>
        <patternFill patternType="solid">
          <fgColor indexed="64"/>
          <bgColor theme="0"/>
        </patternFill>
      </fill>
      <alignment horizontal="center" vertical="bottom" textRotation="0" wrapText="0" indent="0" justifyLastLine="0" shrinkToFit="0" readingOrder="0"/>
      <protection locked="0" hidden="0"/>
    </dxf>
    <dxf>
      <font>
        <strike val="0"/>
        <outline val="0"/>
        <shadow val="0"/>
        <u val="none"/>
        <vertAlign val="baseline"/>
        <sz val="10"/>
        <color auto="1"/>
        <name val="Arial"/>
        <scheme val="none"/>
      </font>
      <numFmt numFmtId="30" formatCode="@"/>
      <fill>
        <patternFill patternType="solid">
          <fgColor indexed="64"/>
          <bgColor theme="0"/>
        </patternFill>
      </fill>
      <alignment horizontal="center" vertical="bottom" textRotation="0" wrapText="0" indent="0" justifyLastLine="0" shrinkToFit="0" readingOrder="0"/>
      <protection locked="0" hidden="0"/>
    </dxf>
    <dxf>
      <font>
        <strike val="0"/>
        <outline val="0"/>
        <shadow val="0"/>
        <u val="none"/>
        <vertAlign val="baseline"/>
        <sz val="8"/>
        <color auto="1"/>
        <name val="Arial"/>
        <scheme val="none"/>
      </font>
      <fill>
        <patternFill patternType="solid">
          <fgColor indexed="64"/>
          <bgColor rgb="FFFFFF99"/>
        </patternFill>
      </fill>
      <border>
        <left style="thin">
          <color indexed="64"/>
        </left>
        <right/>
      </border>
      <protection locked="0" hidden="0"/>
    </dxf>
    <dxf>
      <font>
        <strike val="0"/>
        <outline val="0"/>
        <shadow val="0"/>
        <u val="none"/>
        <vertAlign val="baseline"/>
        <sz val="10"/>
        <color auto="1"/>
        <name val="Arial"/>
        <scheme val="none"/>
      </font>
      <fill>
        <patternFill patternType="solid">
          <fgColor indexed="64"/>
          <bgColor rgb="FFFFFF99"/>
        </patternFill>
      </fill>
      <alignment horizontal="center" vertical="bottom" textRotation="0" wrapText="0" indent="0" justifyLastLine="0" shrinkToFit="0" readingOrder="0"/>
      <border>
        <right style="thin">
          <color indexed="64"/>
        </right>
      </border>
      <protection locked="0" hidden="0"/>
    </dxf>
    <dxf>
      <font>
        <strike val="0"/>
        <outline val="0"/>
        <shadow val="0"/>
        <u val="none"/>
        <vertAlign val="baseline"/>
        <sz val="10"/>
        <color auto="1"/>
        <name val="Arial"/>
        <scheme val="none"/>
      </font>
      <border outline="0">
        <right style="thin">
          <color indexed="64"/>
        </right>
      </border>
      <protection locked="0" hidden="0"/>
    </dxf>
    <dxf>
      <protection locked="0" hidden="0"/>
    </dxf>
    <dxf>
      <font>
        <b val="0"/>
        <i val="0"/>
        <strike val="0"/>
        <condense val="0"/>
        <extend val="0"/>
        <outline val="0"/>
        <shadow val="0"/>
        <u val="none"/>
        <vertAlign val="baseline"/>
        <sz val="10"/>
        <color auto="1"/>
        <name val="Arial"/>
        <scheme val="none"/>
      </font>
      <protection locked="1" hidden="0"/>
    </dxf>
    <dxf>
      <font>
        <b/>
        <i val="0"/>
        <color rgb="FF00B050"/>
      </font>
    </dxf>
    <dxf>
      <font>
        <b/>
        <i val="0"/>
        <color theme="3"/>
      </font>
    </dxf>
    <dxf>
      <font>
        <b/>
        <i val="0"/>
        <color rgb="FF00B050"/>
      </font>
    </dxf>
    <dxf>
      <font>
        <b/>
        <i val="0"/>
        <color theme="3"/>
      </font>
    </dxf>
    <dxf>
      <font>
        <b/>
        <i val="0"/>
      </font>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ellenformat 1" pivot="0" count="2" xr9:uid="{00000000-0011-0000-FFFF-FFFF00000000}">
      <tableStyleElement type="wholeTable" dxfId="28"/>
      <tableStyleElement type="totalRow" dxfId="27"/>
    </tableStyle>
  </tableStyles>
  <colors>
    <mruColors>
      <color rgb="FFFFFFCC"/>
      <color rgb="FFFFFF99"/>
      <color rgb="FFC3FC78"/>
      <color rgb="FFCCFF99"/>
      <color rgb="FFB8FB5F"/>
      <color rgb="FFE2FFC5"/>
      <color rgb="FFD4FB7D"/>
      <color rgb="FF9AF7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R/Pflegesatz/SGB%20XII/2007/W-E-G/W-E-G%20Verhandlu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Users/EbSi/AppData/Local/Microsoft/Windows/INetCache/Content.Outlook/DVTD4Z8R/Eigene%20Dateien/PFLEGE/%25Pfleges&#228;tze/Verhandlung%202000/Pflegesatzberechnung/Frisch/10.11.1999/TEMP/Versuc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zentrale.schwan-partner.de/SuP-Daten/Abteilungsordner/Controlling/Benchmark2007/Neuer%20Ordner/ATT33966%2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Users/ki14766/AppData/Local/Microsoft/Windows/INetCache/Content.Outlook/RN7BGQM0/FIN%20ENTWURF_thr_pflege_antragsunterlagen_teilstat_20190912%20(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II/21/32/ENTGELTE/Verhandlungen/2004/Fertige/LG-Remelberg-A.2.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57E37BF/benchmark-Prient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zentrale.schwan-partner.de/SuP-Daten/Users/Bruhn/AppData/Local/Microsoft/Windows/Temporary%20Internet%20Files/Content.Outlook/182MHU87/2016-05-09_Gesch&#228;ftsgrundlage_2017_komplett_Pflegegrade_mod-Grobauer.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SBR/Pflegesatz/Pflegesatz%20SGB%20XII/2011/Personalkosten/Muster_WEG.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Dokumente%20und%20Einstellungen/Liesenhoff/Eigene%20Dateien/EXCEL-Projekte/01%20Projekte%20Aktuell/P11_Benchmark-Priental/02%20Arbeitsfassungen/benchmark-Prient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MST/Controlling/Liquidit&#228;tsrechnung/Liquidit&#228;tsrechnung%202014/Fl&#252;ssige%20Mittel%20f&#252;r%20Liqustatus%20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BR/Pflegesatz/SGB%20XII/2007/W-E-G/W-E-G%20Verhandlu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BR/Pflegesatz/SGB%20XII/2007/W-E-G/ERgebnis/0-W-E-G-WTEG-Ergebn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Abteilungsordner/Pflegesatz/ab%202013/07%20-%20Pflegesatz%20SGB%20XI/Gesch&#228;ftsgrundlage/2020/0%20%20Vorlage%20PS-Antrag%20mit%20Unternehmensrisiko%20inkl.%20Erh&#246;hungsschreibe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PR_ESS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Abteilungsordner/Controlling/Tarife/Caritas/2010/AVR2010Tabell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IAK1_NT/ABTEILUNG%207/7.1%20Entgelte/Entgelte%20Daten/Mittelfranken%2099/Wei&#223;enburg/Investitionskoste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Dokumente%20und%20Einstellungen/rob-startbar/Lokale%20Einstellungen/Temporary%20Internet%20Files/OLK4C/20071206%20Hr%20Preu&#223;_T-KJ-G%20K-HPT%20-%20Verg&#252;tungskalkulation%20Fbl%2020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I/25/24/#Grundlagen#/Bermod Metzler Kalkulation_SGBXII_angepas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Pflegekassen"/>
      <sheetName val="Bezirke"/>
      <sheetName val="Angebot_Deckblatt"/>
      <sheetName val="Anlage b_ Personalplan"/>
      <sheetName val="Anlage_a)_Personalplan"/>
      <sheetName val="Ist-Kosten_Vorjahr"/>
      <sheetName val="Anlage_b)_Personalplan"/>
      <sheetName val="Personalplan_Anlage_5"/>
      <sheetName val="Kalkulation_Anlage_4"/>
      <sheetName val="Kalkulation_nach_HBG"/>
      <sheetName val="Stammdaten"/>
      <sheetName val="Berechnungstage"/>
      <sheetName val="Anl__1_Antragskalkulation"/>
      <sheetName val="Entgelttabelle 01.01.2018"/>
      <sheetName val="Tabelle1"/>
      <sheetName val="KAT"/>
      <sheetName val="Zsfg."/>
      <sheetName val="Regionaler Vergleich"/>
      <sheetName val="einzureichende Unterlagen"/>
      <sheetName val="KTR-Statistik"/>
      <sheetName val="Pflegesatzberechnung"/>
      <sheetName val="Kalkulationsbogen"/>
      <sheetName val="Input"/>
      <sheetName val="Annahmen"/>
      <sheetName val="Sachkosten"/>
      <sheetName val="anonymisierte Personalliste"/>
      <sheetName val="Personalkosten"/>
      <sheetName val="Import"/>
      <sheetName val="Import Strukturdaten"/>
      <sheetName val="Import Personal"/>
      <sheetName val="Import 5%"/>
    </sheetNames>
    <sheetDataSet>
      <sheetData sheetId="0" refreshError="1">
        <row r="5">
          <cell r="E5" t="str">
            <v>Franziskuswerk Schönbrunn gGmbH</v>
          </cell>
        </row>
        <row r="6">
          <cell r="E6" t="str">
            <v>Prälat-Steininger-Str. 1</v>
          </cell>
        </row>
        <row r="7">
          <cell r="E7" t="str">
            <v>85244 Schönbrunn</v>
          </cell>
        </row>
        <row r="15">
          <cell r="E15" t="str">
            <v>Wohnen für Erwachsene mit geistiger Behinderung ohne Tagesbetreuung  W-E-G</v>
          </cell>
        </row>
      </sheetData>
      <sheetData sheetId="1" refreshError="1"/>
      <sheetData sheetId="2" refreshError="1"/>
      <sheetData sheetId="3" refreshError="1"/>
      <sheetData sheetId="4" refreshError="1">
        <row r="16">
          <cell r="K16">
            <v>6225436.2337662345</v>
          </cell>
        </row>
        <row r="20">
          <cell r="K20">
            <v>224660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6">
          <cell r="E6">
            <v>0</v>
          </cell>
        </row>
      </sheetData>
      <sheetData sheetId="26"/>
      <sheetData sheetId="27"/>
      <sheetData sheetId="28"/>
      <sheetData sheetId="29"/>
      <sheetData sheetId="30"/>
      <sheetData sheetId="31"/>
      <sheetData sheetId="32">
        <row r="16">
          <cell r="K16">
            <v>0</v>
          </cell>
        </row>
      </sheetData>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 val="Belegung"/>
      <sheetName val="Gesamtkalkulation"/>
      <sheetName val="Personalaufwendung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Historie"/>
      <sheetName val="Hinweise und Verteiler"/>
      <sheetName val="Checkliste"/>
      <sheetName val="Stammdatenblatt"/>
      <sheetName val="Fragebogen"/>
      <sheetName val="Anlage 1 Personalkosten"/>
      <sheetName val="Anlage 2 Mustervollmacht"/>
      <sheetName val="LQM"/>
      <sheetName val="Anlage 1 LQM Hilfsmittel"/>
      <sheetName val="Berechnungsmuster"/>
      <sheetName val="Berechnungsmuster § 43b SGB X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Vollmacht"/>
      <sheetName val="Strukturblatt Anlage 1"/>
      <sheetName val="Anlage a) Personalplan"/>
      <sheetName val="Ist-Kosten 2000 "/>
      <sheetName val="Maßnahmeteilnehmerverzeichnis"/>
      <sheetName val="Anlage b) Personalplan"/>
      <sheetName val="Personalplan Anlage 5"/>
      <sheetName val="Kalkulation Anlage 4"/>
      <sheetName val="Kosten pro HBG"/>
      <sheetName val="Vergütungsvereinbarung"/>
      <sheetName val="daten"/>
      <sheetName val="Stammda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1"/>
      <sheetName val="Daten 1"/>
      <sheetName val="Listen 1"/>
      <sheetName val="Name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Anl. 1 Antragskalkulation"/>
      <sheetName val="Anl. 2 Personalübersicht"/>
      <sheetName val="Anl. 3 Prosp. pers. Besetzung"/>
      <sheetName val="Anl. 4 Stellungn. Bewohnervertr"/>
      <sheetName val="Anl. 5 LQM"/>
      <sheetName val="Anl. 6 Antrag § 43b"/>
      <sheetName val="Anl. 7 Antrag § 82a S.1"/>
      <sheetName val="Anl. 7 Antrag § 82a S.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Schlüsseltabelle"/>
      <sheetName val="Kalkulation nach HBG"/>
      <sheetName val="Vergütungsvereinbarung"/>
      <sheetName val="tabellenteil"/>
    </sheetNames>
    <sheetDataSet>
      <sheetData sheetId="0" refreshError="1">
        <row r="30">
          <cell r="E30">
            <v>395</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1"/>
      <sheetName val="Daten 1"/>
      <sheetName val="Listen 1"/>
      <sheetName val="Namen"/>
    </sheetNames>
    <sheetDataSet>
      <sheetData sheetId="0"/>
      <sheetData sheetId="1" refreshError="1">
        <row r="11">
          <cell r="K11" t="str">
            <v>Belegung</v>
          </cell>
        </row>
        <row r="18">
          <cell r="K18" t="str">
            <v>Lebensmittel</v>
          </cell>
        </row>
        <row r="26">
          <cell r="K26" t="str">
            <v>Wäsche</v>
          </cell>
        </row>
        <row r="37">
          <cell r="K37" t="str">
            <v>Ergebnis</v>
          </cell>
        </row>
        <row r="43">
          <cell r="K43" t="str">
            <v>Reinigung</v>
          </cell>
        </row>
        <row r="55">
          <cell r="K55" t="str">
            <v>Personalkosten Pflege</v>
          </cell>
        </row>
        <row r="61">
          <cell r="K61" t="str">
            <v>Lebensmittel Personal</v>
          </cell>
        </row>
      </sheetData>
      <sheetData sheetId="2" refreshError="1"/>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en Kassen FG"/>
      <sheetName val="Abstimmung"/>
      <sheetName val="Gesamt Pivot"/>
      <sheetName val="Betrieb BH 1-95"/>
      <sheetName val="BAU BH 99"/>
      <sheetName val="aktueller Monat"/>
      <sheetName val="Sachkonten"/>
      <sheetName val="Übersicht Rubriken"/>
      <sheetName val="Festgelder TG-Konten"/>
    </sheetNames>
    <sheetDataSet>
      <sheetData sheetId="0" refreshError="1"/>
      <sheetData sheetId="1" refreshError="1"/>
      <sheetData sheetId="2" refreshError="1"/>
      <sheetData sheetId="3" refreshError="1"/>
      <sheetData sheetId="4" refreshError="1"/>
      <sheetData sheetId="5" refreshError="1"/>
      <sheetData sheetId="6">
        <row r="1">
          <cell r="A1" t="str">
            <v>FKontoNr</v>
          </cell>
          <cell r="B1" t="str">
            <v>UKontoNr</v>
          </cell>
          <cell r="C1" t="str">
            <v>Bezeichnung</v>
          </cell>
          <cell r="D1" t="str">
            <v>Rubrik</v>
          </cell>
          <cell r="E1" t="str">
            <v>Untersumme 1</v>
          </cell>
          <cell r="F1" t="str">
            <v>Untersumme 2</v>
          </cell>
          <cell r="G1" t="str">
            <v>Untersumme 3</v>
          </cell>
        </row>
        <row r="2">
          <cell r="A2">
            <v>10243</v>
          </cell>
          <cell r="B2">
            <v>0</v>
          </cell>
          <cell r="C2" t="str">
            <v>FG eDG Bank # 634 095575</v>
          </cell>
          <cell r="D2" t="str">
            <v>Flüssige Mittel</v>
          </cell>
          <cell r="E2" t="str">
            <v>Finanzbanken und -kassen</v>
          </cell>
          <cell r="F2" t="str">
            <v>Finanzbanken und Festgelder</v>
          </cell>
          <cell r="G2" t="str">
            <v>Festgelder</v>
          </cell>
        </row>
        <row r="3">
          <cell r="A3">
            <v>10244</v>
          </cell>
          <cell r="B3">
            <v>0</v>
          </cell>
          <cell r="C3" t="str">
            <v>Deutsche Bank #425490062</v>
          </cell>
          <cell r="D3" t="str">
            <v>Flüssige Mittel</v>
          </cell>
          <cell r="E3" t="str">
            <v>Finanzbanken und -kassen</v>
          </cell>
          <cell r="F3" t="str">
            <v>Finanzbanken und Festgelder</v>
          </cell>
          <cell r="G3" t="str">
            <v>Festgelder</v>
          </cell>
        </row>
        <row r="4">
          <cell r="A4">
            <v>10245</v>
          </cell>
          <cell r="B4">
            <v>0</v>
          </cell>
          <cell r="C4" t="str">
            <v>FG eDG Bank # 636 095575</v>
          </cell>
          <cell r="D4" t="str">
            <v>Flüssige Mittel</v>
          </cell>
          <cell r="E4" t="str">
            <v>Finanzbanken und -kassen</v>
          </cell>
          <cell r="F4" t="str">
            <v>Finanzbanken und Festgelder</v>
          </cell>
          <cell r="G4" t="str">
            <v>Festgelder</v>
          </cell>
        </row>
        <row r="5">
          <cell r="A5">
            <v>10246</v>
          </cell>
          <cell r="B5">
            <v>0</v>
          </cell>
          <cell r="C5" t="str">
            <v>Deutsche Bank #4254900 61</v>
          </cell>
          <cell r="D5" t="str">
            <v>Flüssige Mittel</v>
          </cell>
          <cell r="E5" t="str">
            <v>Finanzbanken und -kassen</v>
          </cell>
          <cell r="F5" t="str">
            <v>Finanzbanken und Festgelder</v>
          </cell>
          <cell r="G5" t="str">
            <v>Festgelder</v>
          </cell>
        </row>
        <row r="6">
          <cell r="A6">
            <v>10247</v>
          </cell>
          <cell r="B6">
            <v>0</v>
          </cell>
          <cell r="C6" t="str">
            <v>FG eDG Bank # 637 095575</v>
          </cell>
          <cell r="D6" t="str">
            <v>Flüssige Mittel</v>
          </cell>
          <cell r="E6" t="str">
            <v>Finanzbanken und -kassen</v>
          </cell>
          <cell r="F6" t="str">
            <v>Finanzbanken und Festgelder</v>
          </cell>
          <cell r="G6" t="str">
            <v>Festgelder</v>
          </cell>
        </row>
        <row r="7">
          <cell r="A7">
            <v>10248</v>
          </cell>
          <cell r="B7">
            <v>0</v>
          </cell>
          <cell r="C7" t="str">
            <v>FG eDG Bank # 638 095575</v>
          </cell>
          <cell r="D7" t="str">
            <v>Flüssige Mittel</v>
          </cell>
          <cell r="E7" t="str">
            <v>Finanzbanken und -kassen</v>
          </cell>
          <cell r="F7" t="str">
            <v>Finanzbanken und Festgelder</v>
          </cell>
          <cell r="G7" t="str">
            <v>Festgelder</v>
          </cell>
        </row>
        <row r="8">
          <cell r="A8">
            <v>10249</v>
          </cell>
          <cell r="B8">
            <v>0</v>
          </cell>
          <cell r="C8" t="str">
            <v>FG eDG Bank # 639 095575</v>
          </cell>
          <cell r="D8" t="str">
            <v>Flüssige Mittel</v>
          </cell>
          <cell r="E8" t="str">
            <v>Finanzbanken und -kassen</v>
          </cell>
          <cell r="F8" t="str">
            <v>Finanzbanken und Festgelder</v>
          </cell>
          <cell r="G8" t="str">
            <v>Festgelder</v>
          </cell>
        </row>
        <row r="9">
          <cell r="A9">
            <v>10250</v>
          </cell>
          <cell r="B9">
            <v>0</v>
          </cell>
          <cell r="C9" t="str">
            <v>FG eDG Bank # 640 095575</v>
          </cell>
          <cell r="D9" t="str">
            <v>Flüssige Mittel</v>
          </cell>
          <cell r="E9" t="str">
            <v>Finanzbanken und -kassen</v>
          </cell>
          <cell r="F9" t="str">
            <v>Finanzbanken und Festgelder</v>
          </cell>
          <cell r="G9" t="str">
            <v>Festgelder</v>
          </cell>
        </row>
        <row r="10">
          <cell r="A10">
            <v>10251</v>
          </cell>
          <cell r="B10">
            <v>0</v>
          </cell>
          <cell r="C10" t="str">
            <v>FG eDG Bank # 602 095575</v>
          </cell>
          <cell r="D10" t="str">
            <v>Flüssige Mittel</v>
          </cell>
          <cell r="E10" t="str">
            <v>Finanzbanken und -kassen</v>
          </cell>
          <cell r="F10" t="str">
            <v>Finanzbanken und Festgelder</v>
          </cell>
          <cell r="G10" t="str">
            <v>Festgelder</v>
          </cell>
        </row>
        <row r="11">
          <cell r="A11">
            <v>10252</v>
          </cell>
          <cell r="B11">
            <v>0</v>
          </cell>
          <cell r="C11" t="str">
            <v>FG eDG Bank # 603 095575</v>
          </cell>
          <cell r="D11" t="str">
            <v>Flüssige Mittel</v>
          </cell>
          <cell r="E11" t="str">
            <v>Finanzbanken und -kassen</v>
          </cell>
          <cell r="F11" t="str">
            <v>Finanzbanken und Festgelder</v>
          </cell>
          <cell r="G11" t="str">
            <v>Festgelder</v>
          </cell>
        </row>
        <row r="12">
          <cell r="A12">
            <v>10253</v>
          </cell>
          <cell r="B12">
            <v>0</v>
          </cell>
          <cell r="C12" t="str">
            <v>Bank für Sozialwirtschaft</v>
          </cell>
          <cell r="D12" t="str">
            <v>Flüssige Mittel</v>
          </cell>
          <cell r="E12" t="str">
            <v>Finanzbanken und -kassen</v>
          </cell>
          <cell r="F12" t="str">
            <v>Finanzbanken und Festgelder</v>
          </cell>
          <cell r="G12" t="str">
            <v>Festgelder</v>
          </cell>
        </row>
        <row r="13">
          <cell r="A13">
            <v>12000</v>
          </cell>
          <cell r="B13">
            <v>0</v>
          </cell>
          <cell r="C13" t="str">
            <v>Bank 1 - bei MAT: #2063</v>
          </cell>
          <cell r="D13" t="str">
            <v>Flüssige Mittel</v>
          </cell>
          <cell r="E13" t="str">
            <v>Finanzbanken und -kassen</v>
          </cell>
          <cell r="F13" t="str">
            <v>Finanzbanken und Festgelder</v>
          </cell>
          <cell r="G13" t="str">
            <v>Finanzbanken</v>
          </cell>
        </row>
        <row r="14">
          <cell r="A14">
            <v>12001</v>
          </cell>
          <cell r="B14">
            <v>0</v>
          </cell>
          <cell r="C14" t="str">
            <v>Commerzbank # 221577000 - nur HV -</v>
          </cell>
          <cell r="D14" t="str">
            <v>Flüssige Mittel</v>
          </cell>
          <cell r="E14" t="str">
            <v>Finanzbanken und -kassen</v>
          </cell>
          <cell r="F14" t="str">
            <v>Finanzbanken und Festgelder</v>
          </cell>
          <cell r="G14" t="str">
            <v>Finanzbanken</v>
          </cell>
        </row>
        <row r="15">
          <cell r="A15">
            <v>12002</v>
          </cell>
          <cell r="B15">
            <v>0</v>
          </cell>
          <cell r="C15" t="str">
            <v>Bank AMD Süd (JOS)</v>
          </cell>
          <cell r="D15" t="str">
            <v>Flüssige Mittel</v>
          </cell>
          <cell r="E15" t="str">
            <v>Finanzbanken und -kassen</v>
          </cell>
          <cell r="F15" t="str">
            <v>Finanzbanken und Festgelder</v>
          </cell>
          <cell r="G15" t="str">
            <v>Finanzbanken</v>
          </cell>
        </row>
        <row r="16">
          <cell r="A16">
            <v>12003</v>
          </cell>
          <cell r="B16">
            <v>0</v>
          </cell>
          <cell r="C16" t="str">
            <v>Bank AMD Ost (RAM)</v>
          </cell>
          <cell r="D16" t="str">
            <v>Flüssige Mittel</v>
          </cell>
          <cell r="E16" t="str">
            <v>Finanzbanken und -kassen</v>
          </cell>
          <cell r="F16" t="str">
            <v>Finanzbanken und Festgelder</v>
          </cell>
          <cell r="G16" t="str">
            <v>Finanzbanken</v>
          </cell>
        </row>
        <row r="17">
          <cell r="A17">
            <v>12004</v>
          </cell>
          <cell r="B17">
            <v>0</v>
          </cell>
          <cell r="C17" t="str">
            <v>Bank AMD Nord (RÜM)</v>
          </cell>
          <cell r="D17" t="str">
            <v>Flüssige Mittel</v>
          </cell>
          <cell r="E17" t="str">
            <v>Finanzbanken und -kassen</v>
          </cell>
          <cell r="F17" t="str">
            <v>Finanzbanken und Festgelder</v>
          </cell>
          <cell r="G17" t="str">
            <v>Finanzbanken</v>
          </cell>
        </row>
        <row r="18">
          <cell r="A18">
            <v>12005</v>
          </cell>
          <cell r="B18">
            <v>0</v>
          </cell>
          <cell r="C18" t="str">
            <v>Bank MAT # 157073</v>
          </cell>
          <cell r="D18" t="str">
            <v>Flüssige Mittel</v>
          </cell>
          <cell r="E18" t="str">
            <v>Finanzbanken und -kassen</v>
          </cell>
          <cell r="F18" t="str">
            <v>Finanzbanken und Festgelder</v>
          </cell>
          <cell r="G18" t="str">
            <v>Finanzbanken</v>
          </cell>
        </row>
        <row r="19">
          <cell r="A19">
            <v>12006</v>
          </cell>
          <cell r="B19">
            <v>0</v>
          </cell>
          <cell r="C19" t="str">
            <v>Bank MAT - Konto 2923</v>
          </cell>
          <cell r="D19" t="str">
            <v>Flüssige Mittel</v>
          </cell>
          <cell r="E19" t="str">
            <v>Finanzbanken und -kassen</v>
          </cell>
          <cell r="F19" t="str">
            <v>Finanzbanken und Festgelder</v>
          </cell>
          <cell r="G19" t="str">
            <v>Finanzbanken</v>
          </cell>
        </row>
        <row r="20">
          <cell r="A20">
            <v>12007</v>
          </cell>
          <cell r="B20">
            <v>0</v>
          </cell>
          <cell r="C20" t="str">
            <v>Bank Mat - Konto 2493</v>
          </cell>
          <cell r="D20" t="str">
            <v>Flüssige Mittel</v>
          </cell>
          <cell r="E20" t="str">
            <v>Finanzbanken und -kassen</v>
          </cell>
          <cell r="F20" t="str">
            <v>Finanzbanken und Festgelder</v>
          </cell>
          <cell r="G20" t="str">
            <v>Finanzbanken</v>
          </cell>
        </row>
        <row r="21">
          <cell r="A21">
            <v>12008</v>
          </cell>
          <cell r="B21">
            <v>0</v>
          </cell>
          <cell r="C21" t="str">
            <v xml:space="preserve">FG SEB-Bank # 1361309800 - nur HV - </v>
          </cell>
          <cell r="D21" t="str">
            <v>Flüssige Mittel</v>
          </cell>
          <cell r="E21" t="str">
            <v>Finanzbanken und -kassen</v>
          </cell>
          <cell r="F21" t="str">
            <v>Finanzbanken und Festgelder</v>
          </cell>
          <cell r="G21" t="str">
            <v>Festgelder</v>
          </cell>
        </row>
        <row r="22">
          <cell r="A22">
            <v>12009</v>
          </cell>
          <cell r="B22">
            <v>0</v>
          </cell>
          <cell r="C22" t="str">
            <v xml:space="preserve">Bank Spk # 1000048288 Girkto Hirmerspende - nur HV - </v>
          </cell>
          <cell r="D22" t="str">
            <v>Flüssige Mittel</v>
          </cell>
          <cell r="E22" t="str">
            <v>Spendenbanken</v>
          </cell>
          <cell r="F22" t="str">
            <v>Spendenbanken</v>
          </cell>
        </row>
        <row r="23">
          <cell r="A23">
            <v>12010</v>
          </cell>
          <cell r="B23">
            <v>0</v>
          </cell>
          <cell r="C23" t="str">
            <v>Bank 2 (Taschengeld)</v>
          </cell>
          <cell r="D23" t="str">
            <v>Flüssige Mittel</v>
          </cell>
          <cell r="E23" t="str">
            <v>TG-Banken und -kassen</v>
          </cell>
          <cell r="F23" t="str">
            <v>TG-Banken und TG-Festgelder</v>
          </cell>
          <cell r="G23" t="str">
            <v>TG-Banken</v>
          </cell>
        </row>
        <row r="24">
          <cell r="A24">
            <v>12020</v>
          </cell>
          <cell r="B24">
            <v>0</v>
          </cell>
          <cell r="C24" t="str">
            <v>FG Bank (Festgeld)</v>
          </cell>
          <cell r="D24" t="str">
            <v>Flüssige Mittel</v>
          </cell>
          <cell r="E24" t="str">
            <v>Finanzbanken und -kassen</v>
          </cell>
          <cell r="F24" t="str">
            <v>Finanzbanken und Festgelder</v>
          </cell>
          <cell r="G24" t="str">
            <v>Festgelder</v>
          </cell>
        </row>
        <row r="25">
          <cell r="A25">
            <v>12021</v>
          </cell>
          <cell r="B25">
            <v>0</v>
          </cell>
          <cell r="C25" t="str">
            <v>FG Taschengeldbank</v>
          </cell>
          <cell r="D25" t="str">
            <v>Flüssige Mittel</v>
          </cell>
          <cell r="E25" t="str">
            <v>TG-Banken und -kassen</v>
          </cell>
          <cell r="F25" t="str">
            <v>TG-Banken und TG-Festgelder</v>
          </cell>
          <cell r="G25" t="str">
            <v>TG-Festgelder</v>
          </cell>
        </row>
        <row r="26">
          <cell r="A26">
            <v>12022</v>
          </cell>
          <cell r="B26">
            <v>0</v>
          </cell>
          <cell r="C26" t="str">
            <v>Bank 5 Spendensonderkonto</v>
          </cell>
          <cell r="D26" t="str">
            <v>Flüssige Mittel</v>
          </cell>
          <cell r="E26" t="str">
            <v>Spendenbanken</v>
          </cell>
          <cell r="F26" t="str">
            <v>Spendenbanken</v>
          </cell>
        </row>
        <row r="27">
          <cell r="A27">
            <v>12023</v>
          </cell>
          <cell r="B27">
            <v>0</v>
          </cell>
          <cell r="C27" t="str">
            <v>FG Spk # 2000044749 (Festgeld Hirmerspende) - nur HV</v>
          </cell>
          <cell r="D27" t="str">
            <v>Flüssige Mittel</v>
          </cell>
          <cell r="E27" t="str">
            <v>Spendenbanken</v>
          </cell>
          <cell r="F27" t="str">
            <v>Festgelder Spenden</v>
          </cell>
        </row>
        <row r="28">
          <cell r="A28">
            <v>12024</v>
          </cell>
          <cell r="B28">
            <v>0</v>
          </cell>
          <cell r="C28" t="str">
            <v>Bank Darlehen (HV) Spk.#186205</v>
          </cell>
          <cell r="D28" t="str">
            <v>Flüssige Mittel</v>
          </cell>
          <cell r="E28" t="str">
            <v>Finanzbanken und -kassen</v>
          </cell>
          <cell r="F28" t="str">
            <v>Finanzbanken und Festgelder</v>
          </cell>
          <cell r="G28" t="str">
            <v>Finanzbanken</v>
          </cell>
        </row>
        <row r="29">
          <cell r="A29">
            <v>12025</v>
          </cell>
          <cell r="B29">
            <v>0</v>
          </cell>
          <cell r="C29" t="str">
            <v>Bank Darlehen (MAT - Mand.20)</v>
          </cell>
          <cell r="D29" t="str">
            <v>Flüssige Mittel</v>
          </cell>
          <cell r="E29" t="str">
            <v>Finanzbanken und -kassen</v>
          </cell>
          <cell r="F29" t="str">
            <v>Finanzbanken und Festgelder</v>
          </cell>
          <cell r="G29" t="str">
            <v>Finanzbanken</v>
          </cell>
        </row>
        <row r="30">
          <cell r="A30">
            <v>12026</v>
          </cell>
          <cell r="B30">
            <v>0</v>
          </cell>
          <cell r="C30" t="str">
            <v>Bank Zuschüsse (MAT - Mand.20)</v>
          </cell>
          <cell r="D30" t="str">
            <v>Flüssige Mittel</v>
          </cell>
          <cell r="E30" t="str">
            <v>Finanzbanken und -kassen</v>
          </cell>
          <cell r="F30" t="str">
            <v>Finanzbanken und Festgelder</v>
          </cell>
          <cell r="G30" t="str">
            <v>Finanzbanken</v>
          </cell>
        </row>
        <row r="31">
          <cell r="A31">
            <v>12029</v>
          </cell>
          <cell r="B31">
            <v>0</v>
          </cell>
          <cell r="C31" t="str">
            <v>Bank Mietkaution Wacker (MAT) Kto.-Nr. 461330</v>
          </cell>
          <cell r="D31" t="str">
            <v>Flüssige Mittel</v>
          </cell>
          <cell r="E31" t="str">
            <v>Finanzbanken und -kassen</v>
          </cell>
          <cell r="F31" t="str">
            <v>Finanzbanken und Festgelder</v>
          </cell>
          <cell r="G31" t="str">
            <v>Finanzbanken</v>
          </cell>
        </row>
        <row r="32">
          <cell r="A32">
            <v>12030</v>
          </cell>
          <cell r="B32">
            <v>0</v>
          </cell>
          <cell r="C32" t="str">
            <v>Bank BAU #218503 - verrechnungsfähig über HV -</v>
          </cell>
          <cell r="D32" t="str">
            <v>Flüssige Mittel</v>
          </cell>
          <cell r="E32" t="str">
            <v>Finanzbanken und -kassen</v>
          </cell>
          <cell r="F32" t="str">
            <v>Finanzbanken und Festgelder</v>
          </cell>
          <cell r="G32" t="str">
            <v>Finanzbanken</v>
          </cell>
        </row>
        <row r="33">
          <cell r="A33">
            <v>12033</v>
          </cell>
          <cell r="B33">
            <v>0</v>
          </cell>
          <cell r="C33" t="str">
            <v>FG eDG Bank # 600095575</v>
          </cell>
          <cell r="D33" t="str">
            <v>Flüssige Mittel</v>
          </cell>
          <cell r="E33" t="str">
            <v>Finanzbanken und -kassen</v>
          </cell>
          <cell r="F33" t="str">
            <v>Finanzbanken und Festgelder</v>
          </cell>
          <cell r="G33" t="str">
            <v>Festgelder</v>
          </cell>
        </row>
        <row r="34">
          <cell r="A34">
            <v>12034</v>
          </cell>
          <cell r="B34">
            <v>0</v>
          </cell>
          <cell r="C34" t="str">
            <v>FG eDG Bank # 630 095575</v>
          </cell>
          <cell r="D34" t="str">
            <v>Flüssige Mittel</v>
          </cell>
          <cell r="E34" t="str">
            <v>Finanzbanken und -kassen</v>
          </cell>
          <cell r="F34" t="str">
            <v>Finanzbanken und Festgelder</v>
          </cell>
          <cell r="G34" t="str">
            <v>Festgelder</v>
          </cell>
        </row>
        <row r="35">
          <cell r="A35">
            <v>12035</v>
          </cell>
          <cell r="B35">
            <v>0</v>
          </cell>
          <cell r="C35" t="str">
            <v>Bank Bau #218503 - nur BAU -</v>
          </cell>
          <cell r="D35" t="str">
            <v>Flüssige Mittel</v>
          </cell>
          <cell r="E35" t="str">
            <v>Finanzbanken und -kassen</v>
          </cell>
          <cell r="F35" t="str">
            <v>Finanzbanken und Festgelder</v>
          </cell>
          <cell r="G35" t="str">
            <v>Finanzbanken</v>
          </cell>
        </row>
        <row r="36">
          <cell r="A36">
            <v>12036</v>
          </cell>
          <cell r="B36">
            <v>0</v>
          </cell>
          <cell r="C36" t="str">
            <v>FG eDG Bank # 631 095575</v>
          </cell>
          <cell r="D36" t="str">
            <v>Flüssige Mittel</v>
          </cell>
          <cell r="E36" t="str">
            <v>Finanzbanken und -kassen</v>
          </cell>
          <cell r="F36" t="str">
            <v>Finanzbanken und Festgelder</v>
          </cell>
          <cell r="G36" t="str">
            <v>Festgelder</v>
          </cell>
        </row>
        <row r="37">
          <cell r="A37">
            <v>12037</v>
          </cell>
          <cell r="B37">
            <v>0</v>
          </cell>
          <cell r="C37" t="str">
            <v>Deutsche Bank #4254900 00</v>
          </cell>
          <cell r="D37" t="str">
            <v>Flüssige Mittel</v>
          </cell>
          <cell r="E37" t="str">
            <v>Finanzbanken und -kassen</v>
          </cell>
          <cell r="F37" t="str">
            <v>Finanzbanken und Festgelder</v>
          </cell>
          <cell r="G37" t="str">
            <v>Finanzbanken</v>
          </cell>
        </row>
        <row r="38">
          <cell r="A38">
            <v>12038</v>
          </cell>
          <cell r="B38">
            <v>0</v>
          </cell>
          <cell r="C38" t="str">
            <v>Deutsche Bank #4254900 40</v>
          </cell>
          <cell r="D38" t="str">
            <v>Flüssige Mittel</v>
          </cell>
          <cell r="E38" t="str">
            <v>Finanzbanken und -kassen</v>
          </cell>
          <cell r="F38" t="str">
            <v>Finanzbanken und Festgelder</v>
          </cell>
          <cell r="G38" t="str">
            <v>Festgelder</v>
          </cell>
        </row>
        <row r="39">
          <cell r="A39">
            <v>12039</v>
          </cell>
          <cell r="B39">
            <v>0</v>
          </cell>
          <cell r="C39" t="str">
            <v>Deutsche Bank #4254900 60</v>
          </cell>
          <cell r="D39" t="str">
            <v>Flüssige Mittel</v>
          </cell>
          <cell r="E39" t="str">
            <v>Finanzbanken und -kassen</v>
          </cell>
          <cell r="F39" t="str">
            <v>Finanzbanken und Festgelder</v>
          </cell>
          <cell r="G39" t="str">
            <v>Festgelder</v>
          </cell>
        </row>
        <row r="40">
          <cell r="A40">
            <v>12040</v>
          </cell>
          <cell r="B40">
            <v>0</v>
          </cell>
          <cell r="C40" t="str">
            <v>Bank TGP in HV</v>
          </cell>
          <cell r="D40" t="str">
            <v>Flüssige Mittel</v>
          </cell>
          <cell r="E40" t="str">
            <v>Finanzbanken und -kassen</v>
          </cell>
          <cell r="F40" t="str">
            <v>Finanzbanken und Festgelder</v>
          </cell>
          <cell r="G40" t="str">
            <v>Finanzbanken</v>
          </cell>
        </row>
        <row r="41">
          <cell r="A41">
            <v>12041</v>
          </cell>
          <cell r="B41">
            <v>0</v>
          </cell>
          <cell r="C41" t="str">
            <v>Bank WLH in HV</v>
          </cell>
          <cell r="D41" t="str">
            <v>Flüssige Mittel</v>
          </cell>
          <cell r="E41" t="str">
            <v>Finanzbanken und -kassen</v>
          </cell>
          <cell r="F41" t="str">
            <v>Finanzbanken und Festgelder</v>
          </cell>
          <cell r="G41" t="str">
            <v>Finanzbanken</v>
          </cell>
        </row>
        <row r="42">
          <cell r="A42">
            <v>12049</v>
          </cell>
          <cell r="B42">
            <v>0</v>
          </cell>
          <cell r="C42" t="str">
            <v>Bank (Dresdner Bank) - nur RAM</v>
          </cell>
          <cell r="D42" t="str">
            <v>Flüssige Mittel</v>
          </cell>
          <cell r="E42" t="str">
            <v>Finanzbanken und -kassen</v>
          </cell>
          <cell r="F42" t="str">
            <v>Finanzbanken und Festgelder</v>
          </cell>
          <cell r="G42" t="str">
            <v>Finanzbanken</v>
          </cell>
        </row>
        <row r="43">
          <cell r="A43">
            <v>12050</v>
          </cell>
          <cell r="B43">
            <v>0</v>
          </cell>
          <cell r="C43" t="str">
            <v>FG eDG-Bank Girokto. # 95575 FG Hirmerspende - nur HV</v>
          </cell>
          <cell r="D43" t="str">
            <v>Flüssige Mittel</v>
          </cell>
          <cell r="E43" t="str">
            <v>Spendenbanken</v>
          </cell>
          <cell r="F43" t="str">
            <v>Festgelder Spenden</v>
          </cell>
        </row>
        <row r="44">
          <cell r="A44">
            <v>12051</v>
          </cell>
          <cell r="B44">
            <v>0</v>
          </cell>
          <cell r="C44" t="str">
            <v>FG eDG-Bank # 609 095575 (Festgeld Hirmerspende) - nur HV</v>
          </cell>
          <cell r="D44" t="str">
            <v>Flüssige Mittel</v>
          </cell>
          <cell r="E44" t="str">
            <v>Finanzbanken und -kassen</v>
          </cell>
          <cell r="F44" t="str">
            <v>Finanzbanken und Festgelder</v>
          </cell>
          <cell r="G44" t="str">
            <v>Festgelder</v>
          </cell>
        </row>
        <row r="45">
          <cell r="A45">
            <v>12052</v>
          </cell>
          <cell r="B45">
            <v>0</v>
          </cell>
          <cell r="C45" t="str">
            <v>FG eDG-Bank # 300 095575 (Festgeld Hirmerspende) - nur HV</v>
          </cell>
          <cell r="D45" t="str">
            <v>Flüssige Mittel</v>
          </cell>
          <cell r="E45" t="str">
            <v>Finanzbanken und -kassen</v>
          </cell>
          <cell r="F45" t="str">
            <v>Finanzbanken und Festgelder</v>
          </cell>
          <cell r="G45" t="str">
            <v>Festgelder</v>
          </cell>
        </row>
        <row r="46">
          <cell r="A46">
            <v>12053</v>
          </cell>
          <cell r="B46">
            <v>0</v>
          </cell>
          <cell r="C46" t="str">
            <v>FG eDG-Bank # 600 095575 - nur HV</v>
          </cell>
          <cell r="D46" t="str">
            <v>Flüssige Mittel</v>
          </cell>
          <cell r="E46" t="str">
            <v>Finanzbanken und -kassen</v>
          </cell>
          <cell r="F46" t="str">
            <v>Finanzbanken und Festgelder</v>
          </cell>
          <cell r="G46" t="str">
            <v>Festgelder</v>
          </cell>
        </row>
        <row r="47">
          <cell r="A47">
            <v>12054</v>
          </cell>
          <cell r="B47">
            <v>0</v>
          </cell>
          <cell r="C47" t="str">
            <v>FG eDG-Bank # 604 095575 (Festgeld Hirmerspende) - nur HV</v>
          </cell>
          <cell r="D47" t="str">
            <v>Flüssige Mittel</v>
          </cell>
          <cell r="E47" t="str">
            <v>Finanzbanken und -kassen</v>
          </cell>
          <cell r="F47" t="str">
            <v>Finanzbanken und Festgelder</v>
          </cell>
          <cell r="G47" t="str">
            <v>Festgelder</v>
          </cell>
        </row>
        <row r="48">
          <cell r="A48">
            <v>12055</v>
          </cell>
          <cell r="B48">
            <v>0</v>
          </cell>
          <cell r="C48" t="str">
            <v>FG eDG-Bank # 605 095575 (Festgeld Hirmerspende) - nur HV</v>
          </cell>
          <cell r="D48" t="str">
            <v>Flüssige Mittel</v>
          </cell>
          <cell r="E48" t="str">
            <v>Finanzbanken und -kassen</v>
          </cell>
          <cell r="F48" t="str">
            <v>Finanzbanken und Festgelder</v>
          </cell>
          <cell r="G48" t="str">
            <v>Festgelder</v>
          </cell>
        </row>
        <row r="49">
          <cell r="A49">
            <v>12056</v>
          </cell>
          <cell r="B49">
            <v>0</v>
          </cell>
          <cell r="C49" t="str">
            <v>FG eDG-Bank # 606 095575 - nur HV</v>
          </cell>
          <cell r="D49" t="str">
            <v>Flüssige Mittel</v>
          </cell>
          <cell r="E49" t="str">
            <v>Finanzbanken und -kassen</v>
          </cell>
          <cell r="F49" t="str">
            <v>Finanzbanken und Festgelder</v>
          </cell>
          <cell r="G49" t="str">
            <v>Festgelder</v>
          </cell>
        </row>
        <row r="50">
          <cell r="A50">
            <v>12057</v>
          </cell>
          <cell r="B50">
            <v>0</v>
          </cell>
          <cell r="C50" t="str">
            <v>FG eDG-Bank # 607 095575 - nur HV</v>
          </cell>
          <cell r="D50" t="str">
            <v>Flüssige Mittel</v>
          </cell>
          <cell r="E50" t="str">
            <v>Finanzbanken und -kassen</v>
          </cell>
          <cell r="F50" t="str">
            <v>Finanzbanken und Festgelder</v>
          </cell>
          <cell r="G50" t="str">
            <v>Festgelder</v>
          </cell>
        </row>
        <row r="51">
          <cell r="A51">
            <v>12058</v>
          </cell>
          <cell r="B51">
            <v>0</v>
          </cell>
          <cell r="C51" t="str">
            <v>FG eDG-Bank # 608 095575 - nur HV</v>
          </cell>
          <cell r="D51" t="str">
            <v>Flüssige Mittel</v>
          </cell>
          <cell r="E51" t="str">
            <v>Finanzbanken und -kassen</v>
          </cell>
          <cell r="F51" t="str">
            <v>Finanzbanken und Festgelder</v>
          </cell>
          <cell r="G51" t="str">
            <v>Festgelder</v>
          </cell>
        </row>
        <row r="52">
          <cell r="A52">
            <v>12059</v>
          </cell>
          <cell r="B52">
            <v>0</v>
          </cell>
          <cell r="C52" t="str">
            <v>FG eDG-Bank # 610 095575 - nur HV</v>
          </cell>
          <cell r="D52" t="str">
            <v>Flüssige Mittel</v>
          </cell>
          <cell r="E52" t="str">
            <v>Finanzbanken und -kassen</v>
          </cell>
          <cell r="F52" t="str">
            <v>Finanzbanken und Festgelder</v>
          </cell>
          <cell r="G52" t="str">
            <v>Festgelder</v>
          </cell>
        </row>
        <row r="53">
          <cell r="A53">
            <v>12060</v>
          </cell>
          <cell r="B53">
            <v>0</v>
          </cell>
          <cell r="C53" t="str">
            <v>FG Spk Rosenheim Giro-FG # 20010625 - nur HV -</v>
          </cell>
          <cell r="D53" t="str">
            <v>Flüssige Mittel</v>
          </cell>
          <cell r="E53" t="str">
            <v>Finanzbanken und -kassen</v>
          </cell>
          <cell r="F53" t="str">
            <v>Finanzbanken und Festgelder</v>
          </cell>
          <cell r="G53" t="str">
            <v>Finanzbanken</v>
          </cell>
        </row>
        <row r="54">
          <cell r="A54">
            <v>12061</v>
          </cell>
          <cell r="B54">
            <v>0</v>
          </cell>
          <cell r="C54" t="str">
            <v>FG Spk Rosenheim # 2181025590 - nur HV -</v>
          </cell>
          <cell r="D54" t="str">
            <v>Flüssige Mittel</v>
          </cell>
          <cell r="E54" t="str">
            <v>Finanzbanken und -kassen</v>
          </cell>
          <cell r="F54" t="str">
            <v>Finanzbanken und Festgelder</v>
          </cell>
          <cell r="G54" t="str">
            <v>Finanzbanken</v>
          </cell>
        </row>
        <row r="55">
          <cell r="A55">
            <v>12062</v>
          </cell>
          <cell r="B55">
            <v>0</v>
          </cell>
          <cell r="C55" t="str">
            <v>FG Spk Rosenheim FG # 2181026457 - nur HV -</v>
          </cell>
          <cell r="D55" t="str">
            <v>Flüssige Mittel</v>
          </cell>
          <cell r="E55" t="str">
            <v>Finanzbanken und -kassen</v>
          </cell>
          <cell r="F55" t="str">
            <v>Finanzbanken und Festgelder</v>
          </cell>
          <cell r="G55" t="str">
            <v>Festgelder</v>
          </cell>
        </row>
        <row r="56">
          <cell r="A56">
            <v>12063</v>
          </cell>
          <cell r="B56">
            <v>0</v>
          </cell>
          <cell r="C56" t="str">
            <v>FG Spk Rosenheim FG # 2181043866 - nur HV -</v>
          </cell>
          <cell r="D56" t="str">
            <v>Flüssige Mittel</v>
          </cell>
          <cell r="E56" t="str">
            <v>Finanzbanken und -kassen</v>
          </cell>
          <cell r="F56" t="str">
            <v>Finanzbanken und Festgelder</v>
          </cell>
          <cell r="G56" t="str">
            <v>Festgelder</v>
          </cell>
        </row>
        <row r="57">
          <cell r="A57">
            <v>12064</v>
          </cell>
          <cell r="B57">
            <v>0</v>
          </cell>
          <cell r="C57" t="str">
            <v>FG Spk Rosenheim FG # 2181045341 - nur HV -</v>
          </cell>
          <cell r="D57" t="str">
            <v>Flüssige Mittel</v>
          </cell>
          <cell r="E57" t="str">
            <v>Finanzbanken und -kassen</v>
          </cell>
          <cell r="F57" t="str">
            <v>Finanzbanken und Festgelder</v>
          </cell>
          <cell r="G57" t="str">
            <v>Festgelder</v>
          </cell>
        </row>
        <row r="58">
          <cell r="A58">
            <v>12065</v>
          </cell>
          <cell r="B58">
            <v>0</v>
          </cell>
          <cell r="C58" t="str">
            <v>FG Spk Rosenheim FG Erbschaft JOS # 2181045424 - nur HV -</v>
          </cell>
          <cell r="D58" t="str">
            <v>Flüssige Mittel</v>
          </cell>
          <cell r="E58" t="str">
            <v>Finanzbanken und -kassen</v>
          </cell>
          <cell r="F58" t="str">
            <v>Finanzbanken und Festgelder</v>
          </cell>
          <cell r="G58" t="str">
            <v>Festgelder</v>
          </cell>
        </row>
        <row r="59">
          <cell r="A59">
            <v>12066</v>
          </cell>
          <cell r="B59">
            <v>0</v>
          </cell>
          <cell r="C59" t="str">
            <v>FG Spk Rosenheim FG # 2181059797 - nur HV -</v>
          </cell>
          <cell r="D59" t="str">
            <v>Flüssige Mittel</v>
          </cell>
          <cell r="E59" t="str">
            <v>Finanzbanken und -kassen</v>
          </cell>
          <cell r="F59" t="str">
            <v>Finanzbanken und Festgelder</v>
          </cell>
          <cell r="G59" t="str">
            <v>Festgelder</v>
          </cell>
        </row>
        <row r="60">
          <cell r="A60">
            <v>12067</v>
          </cell>
          <cell r="B60">
            <v>0</v>
          </cell>
          <cell r="C60" t="str">
            <v>FG Spk Rosenheim FG # 2181060001 - nur HV -</v>
          </cell>
          <cell r="D60" t="str">
            <v>Flüssige Mittel</v>
          </cell>
          <cell r="E60" t="str">
            <v>Finanzbanken und -kassen</v>
          </cell>
          <cell r="F60" t="str">
            <v>Finanzbanken und Festgelder</v>
          </cell>
          <cell r="G60" t="str">
            <v>Festgelder</v>
          </cell>
        </row>
        <row r="61">
          <cell r="A61">
            <v>12068</v>
          </cell>
          <cell r="B61">
            <v>0</v>
          </cell>
          <cell r="C61" t="str">
            <v>FG eDG Bank # 627 095575</v>
          </cell>
          <cell r="D61" t="str">
            <v>Flüssige Mittel</v>
          </cell>
          <cell r="E61" t="str">
            <v>Finanzbanken und -kassen</v>
          </cell>
          <cell r="F61" t="str">
            <v>Finanzbanken und Festgelder</v>
          </cell>
          <cell r="G61" t="str">
            <v>Festgelder</v>
          </cell>
        </row>
        <row r="62">
          <cell r="A62">
            <v>12069</v>
          </cell>
          <cell r="B62">
            <v>0</v>
          </cell>
          <cell r="C62" t="str">
            <v>FG eDG Bank # 628 095575</v>
          </cell>
          <cell r="D62" t="str">
            <v>Flüssige Mittel</v>
          </cell>
          <cell r="E62" t="str">
            <v>Finanzbanken und -kassen</v>
          </cell>
          <cell r="F62" t="str">
            <v>Finanzbanken und Festgelder</v>
          </cell>
          <cell r="G62" t="str">
            <v>Festgelder</v>
          </cell>
        </row>
        <row r="63">
          <cell r="A63">
            <v>12070</v>
          </cell>
          <cell r="B63">
            <v>0</v>
          </cell>
          <cell r="C63" t="str">
            <v>FG eDG-Bank #300 095575 - nur HV</v>
          </cell>
          <cell r="D63" t="str">
            <v>Flüssige Mittel</v>
          </cell>
          <cell r="E63" t="str">
            <v>Finanzbanken und -kassen</v>
          </cell>
          <cell r="F63" t="str">
            <v>Finanzbanken und Festgelder</v>
          </cell>
          <cell r="G63" t="str">
            <v>Festgelder</v>
          </cell>
        </row>
        <row r="64">
          <cell r="A64">
            <v>12071</v>
          </cell>
          <cell r="B64">
            <v>0</v>
          </cell>
          <cell r="C64" t="str">
            <v>FG eDG-Bank #611 095575 - nur HV</v>
          </cell>
          <cell r="D64" t="str">
            <v>Flüssige Mittel</v>
          </cell>
          <cell r="E64" t="str">
            <v>Finanzbanken und -kassen</v>
          </cell>
          <cell r="F64" t="str">
            <v>Finanzbanken und Festgelder</v>
          </cell>
          <cell r="G64" t="str">
            <v>Festgelder</v>
          </cell>
        </row>
        <row r="65">
          <cell r="A65">
            <v>12072</v>
          </cell>
          <cell r="B65">
            <v>0</v>
          </cell>
          <cell r="C65" t="str">
            <v>FG eDG-Bank #612 095575 - nur HV</v>
          </cell>
          <cell r="D65" t="str">
            <v>Flüssige Mittel</v>
          </cell>
          <cell r="E65" t="str">
            <v>TG-Banken und -kassen</v>
          </cell>
          <cell r="F65" t="str">
            <v>TG-Banken und TG-Festgelder</v>
          </cell>
          <cell r="G65" t="str">
            <v>TG-Festgelder</v>
          </cell>
        </row>
        <row r="66">
          <cell r="A66">
            <v>12073</v>
          </cell>
          <cell r="B66">
            <v>0</v>
          </cell>
          <cell r="C66" t="str">
            <v>FG eDG-Bank #613 095575 - nur HV</v>
          </cell>
          <cell r="D66" t="str">
            <v>Flüssige Mittel</v>
          </cell>
          <cell r="E66" t="str">
            <v>TG-Banken und -kassen</v>
          </cell>
          <cell r="F66" t="str">
            <v>TG-Banken und TG-Festgelder</v>
          </cell>
          <cell r="G66" t="str">
            <v>TG-Festgelder</v>
          </cell>
        </row>
        <row r="67">
          <cell r="A67">
            <v>12074</v>
          </cell>
          <cell r="B67">
            <v>0</v>
          </cell>
          <cell r="C67" t="str">
            <v>FG eDG-Bank #614 095575 - nur HV</v>
          </cell>
          <cell r="D67" t="str">
            <v>Flüssige Mittel</v>
          </cell>
          <cell r="E67" t="str">
            <v>TG-Banken und -kassen</v>
          </cell>
          <cell r="F67" t="str">
            <v>TG-Banken und TG-Festgelder</v>
          </cell>
          <cell r="G67" t="str">
            <v>TG-Festgelder</v>
          </cell>
        </row>
        <row r="68">
          <cell r="A68">
            <v>12075</v>
          </cell>
          <cell r="B68">
            <v>0</v>
          </cell>
          <cell r="C68" t="str">
            <v>FG eDG-Bank #615 095575 - nur HV</v>
          </cell>
          <cell r="D68" t="str">
            <v>Flüssige Mittel</v>
          </cell>
          <cell r="E68" t="str">
            <v>TG-Banken und -kassen</v>
          </cell>
          <cell r="F68" t="str">
            <v>TG-Banken und TG-Festgelder</v>
          </cell>
          <cell r="G68" t="str">
            <v>TG-Festgelder</v>
          </cell>
        </row>
        <row r="69">
          <cell r="A69">
            <v>12076</v>
          </cell>
          <cell r="B69">
            <v>0</v>
          </cell>
          <cell r="C69" t="str">
            <v>FG eDG-Bank #616 095575 - nur HV</v>
          </cell>
          <cell r="D69" t="str">
            <v>Flüssige Mittel</v>
          </cell>
          <cell r="E69" t="str">
            <v>TG-Banken und -kassen</v>
          </cell>
          <cell r="F69" t="str">
            <v>TG-Banken und TG-Festgelder</v>
          </cell>
          <cell r="G69" t="str">
            <v>TG-Festgelder</v>
          </cell>
        </row>
        <row r="70">
          <cell r="A70">
            <v>12077</v>
          </cell>
          <cell r="B70">
            <v>0</v>
          </cell>
          <cell r="C70" t="str">
            <v>FG eDG-Bank #617 095575 - nur HV</v>
          </cell>
          <cell r="D70" t="str">
            <v>Flüssige Mittel</v>
          </cell>
          <cell r="E70" t="str">
            <v>TG-Banken und -kassen</v>
          </cell>
          <cell r="F70" t="str">
            <v>TG-Banken und TG-Festgelder</v>
          </cell>
          <cell r="G70" t="str">
            <v>TG-Festgelder</v>
          </cell>
        </row>
        <row r="71">
          <cell r="A71">
            <v>12078</v>
          </cell>
          <cell r="B71">
            <v>0</v>
          </cell>
          <cell r="C71" t="str">
            <v>FG eDG-Bank #618 095575 - nur HV</v>
          </cell>
          <cell r="D71" t="str">
            <v>Flüssige Mittel</v>
          </cell>
          <cell r="E71" t="str">
            <v>Finanzbanken und -kassen</v>
          </cell>
          <cell r="F71" t="str">
            <v>Finanzbanken und Festgelder</v>
          </cell>
          <cell r="G71" t="str">
            <v>Festgelder</v>
          </cell>
        </row>
        <row r="72">
          <cell r="A72">
            <v>12079</v>
          </cell>
          <cell r="B72">
            <v>0</v>
          </cell>
          <cell r="C72" t="str">
            <v>FG eDG-Bank #619 095575 - nur HV</v>
          </cell>
          <cell r="D72" t="str">
            <v>Flüssige Mittel</v>
          </cell>
          <cell r="E72" t="str">
            <v>TG-Banken und -kassen</v>
          </cell>
          <cell r="F72" t="str">
            <v>TG-Banken und TG-Festgelder</v>
          </cell>
          <cell r="G72" t="str">
            <v>TG-Festgelder</v>
          </cell>
        </row>
        <row r="73">
          <cell r="A73">
            <v>12080</v>
          </cell>
          <cell r="B73">
            <v>0</v>
          </cell>
          <cell r="C73" t="str">
            <v>FG eDG-Bank #620 095575 - nur HV</v>
          </cell>
          <cell r="D73" t="str">
            <v>Flüssige Mittel</v>
          </cell>
          <cell r="E73" t="str">
            <v>TG-Banken und -kassen</v>
          </cell>
          <cell r="F73" t="str">
            <v>TG-Banken und TG-Festgelder</v>
          </cell>
          <cell r="G73" t="str">
            <v>TG-Festgelder</v>
          </cell>
        </row>
        <row r="74">
          <cell r="A74">
            <v>12081</v>
          </cell>
          <cell r="B74">
            <v>0</v>
          </cell>
          <cell r="C74" t="str">
            <v>FG Spk Rosenheim FG TG MAR # 2181045366 - nur HV -</v>
          </cell>
          <cell r="D74" t="str">
            <v>Flüssige Mittel</v>
          </cell>
          <cell r="E74" t="str">
            <v>TG-Banken und -kassen</v>
          </cell>
          <cell r="F74" t="str">
            <v>TG-Banken und TG-Festgelder</v>
          </cell>
          <cell r="G74" t="str">
            <v>TG-Festgelder</v>
          </cell>
        </row>
        <row r="75">
          <cell r="A75">
            <v>12082</v>
          </cell>
          <cell r="B75">
            <v>0</v>
          </cell>
          <cell r="C75" t="str">
            <v>FG Spk Rosenheim FG TG JOS # 2181045408 - nur HV -</v>
          </cell>
          <cell r="D75" t="str">
            <v>Flüssige Mittel</v>
          </cell>
          <cell r="E75" t="str">
            <v>TG-Banken und -kassen</v>
          </cell>
          <cell r="F75" t="str">
            <v>TG-Banken und TG-Festgelder</v>
          </cell>
          <cell r="G75" t="str">
            <v>TG-Festgelder</v>
          </cell>
        </row>
        <row r="76">
          <cell r="A76">
            <v>12083</v>
          </cell>
          <cell r="B76">
            <v>0</v>
          </cell>
          <cell r="C76" t="str">
            <v>FG Spk Rosenheim FG TG RAM # 2181045432 - nur HV -</v>
          </cell>
          <cell r="D76" t="str">
            <v>Flüssige Mittel</v>
          </cell>
          <cell r="E76" t="str">
            <v>TG-Banken und -kassen</v>
          </cell>
          <cell r="F76" t="str">
            <v>TG-Banken und TG-Festgelder</v>
          </cell>
          <cell r="G76" t="str">
            <v>TG-Festgelder</v>
          </cell>
        </row>
        <row r="77">
          <cell r="A77">
            <v>12084</v>
          </cell>
          <cell r="B77">
            <v>0</v>
          </cell>
          <cell r="C77" t="str">
            <v>FG Spk Rosenheim FG TG RÜM # 2181045408 - nur HV -</v>
          </cell>
          <cell r="D77" t="str">
            <v>Flüssige Mittel</v>
          </cell>
          <cell r="E77" t="str">
            <v>TG-Banken und -kassen</v>
          </cell>
          <cell r="F77" t="str">
            <v>TG-Banken und TG-Festgelder</v>
          </cell>
          <cell r="G77" t="str">
            <v>TG-Festgelder</v>
          </cell>
        </row>
        <row r="78">
          <cell r="A78">
            <v>12085</v>
          </cell>
          <cell r="B78">
            <v>0</v>
          </cell>
          <cell r="C78" t="str">
            <v>FG Spk Rosenheim FG TG MAN # 2181045374 - nur HV -</v>
          </cell>
          <cell r="D78" t="str">
            <v>Flüssige Mittel</v>
          </cell>
          <cell r="E78" t="str">
            <v>TG-Banken und -kassen</v>
          </cell>
          <cell r="F78" t="str">
            <v>TG-Banken und TG-Festgelder</v>
          </cell>
          <cell r="G78" t="str">
            <v>TG-Festgelder</v>
          </cell>
        </row>
        <row r="79">
          <cell r="A79">
            <v>12086</v>
          </cell>
          <cell r="B79">
            <v>0</v>
          </cell>
          <cell r="C79" t="str">
            <v>FG Spk Rosenheim FG TG AHA # 2181045416 - nur HV -</v>
          </cell>
          <cell r="D79" t="str">
            <v>Flüssige Mittel</v>
          </cell>
          <cell r="E79" t="str">
            <v>TG-Banken und -kassen</v>
          </cell>
          <cell r="F79" t="str">
            <v>TG-Banken und TG-Festgelder</v>
          </cell>
          <cell r="G79" t="str">
            <v>TG-Festgelder</v>
          </cell>
        </row>
        <row r="80">
          <cell r="A80">
            <v>12087</v>
          </cell>
          <cell r="B80">
            <v>0</v>
          </cell>
          <cell r="C80" t="str">
            <v>FG eDG Bank # 635 095575</v>
          </cell>
          <cell r="D80" t="str">
            <v>Flüssige Mittel</v>
          </cell>
          <cell r="E80" t="str">
            <v>Finanzbanken und -kassen</v>
          </cell>
          <cell r="F80" t="str">
            <v>Finanzbanken und Festgelder</v>
          </cell>
          <cell r="G80" t="str">
            <v>Festgelder</v>
          </cell>
        </row>
        <row r="81">
          <cell r="A81">
            <v>12088</v>
          </cell>
          <cell r="B81">
            <v>0</v>
          </cell>
          <cell r="C81" t="str">
            <v>FG Spk Rosenheim FG TG TAU # 2181045457 - nur HV -</v>
          </cell>
          <cell r="D81" t="str">
            <v>Flüssige Mittel</v>
          </cell>
          <cell r="E81" t="str">
            <v>TG-Banken und -kassen</v>
          </cell>
          <cell r="F81" t="str">
            <v>TG-Banken und TG-Festgelder</v>
          </cell>
          <cell r="G81" t="str">
            <v>TG-Festgelder</v>
          </cell>
        </row>
        <row r="82">
          <cell r="A82">
            <v>12089</v>
          </cell>
          <cell r="B82">
            <v>0</v>
          </cell>
          <cell r="C82" t="str">
            <v>FG Spk Rosenheim FG TG HLG # 2181045382 - nur HV -</v>
          </cell>
          <cell r="D82" t="str">
            <v>Flüssige Mittel</v>
          </cell>
          <cell r="E82" t="str">
            <v>TG-Banken und -kassen</v>
          </cell>
          <cell r="F82" t="str">
            <v>TG-Banken und TG-Festgelder</v>
          </cell>
          <cell r="G82" t="str">
            <v>TG-Festgelder</v>
          </cell>
        </row>
        <row r="83">
          <cell r="A83">
            <v>12090</v>
          </cell>
          <cell r="B83">
            <v>0</v>
          </cell>
          <cell r="C83" t="str">
            <v>FG Spk München # 9110925 - nur MAT -</v>
          </cell>
          <cell r="D83" t="str">
            <v>Flüssige Mittel</v>
          </cell>
          <cell r="E83" t="str">
            <v>Finanzbanken und -kassen</v>
          </cell>
          <cell r="F83" t="str">
            <v>Finanzbanken und Festgelder</v>
          </cell>
          <cell r="G83" t="str">
            <v>Festgelder</v>
          </cell>
        </row>
        <row r="84">
          <cell r="A84">
            <v>12091</v>
          </cell>
          <cell r="B84">
            <v>0</v>
          </cell>
          <cell r="C84" t="str">
            <v>FG Spk München # 9110933 - nur MAT -</v>
          </cell>
          <cell r="D84" t="str">
            <v>Flüssige Mittel</v>
          </cell>
          <cell r="E84" t="str">
            <v>Finanzbanken und -kassen</v>
          </cell>
          <cell r="F84" t="str">
            <v>Finanzbanken und Festgelder</v>
          </cell>
          <cell r="G84" t="str">
            <v>Festgelder</v>
          </cell>
        </row>
        <row r="85">
          <cell r="A85">
            <v>12092</v>
          </cell>
          <cell r="B85">
            <v>0</v>
          </cell>
          <cell r="C85" t="str">
            <v>FG Stadtsparkasse Mchn. 1002221263 nur. HV</v>
          </cell>
          <cell r="D85" t="str">
            <v>Flüssige Mittel</v>
          </cell>
          <cell r="E85" t="str">
            <v>Finanzbanken und -kassen</v>
          </cell>
          <cell r="F85" t="str">
            <v>Finanzbanken und Festgelder</v>
          </cell>
          <cell r="G85" t="str">
            <v>Festgelder</v>
          </cell>
        </row>
        <row r="86">
          <cell r="A86">
            <v>12093</v>
          </cell>
          <cell r="B86">
            <v>0</v>
          </cell>
          <cell r="C86" t="str">
            <v>FG eDG Bank # 632 095575</v>
          </cell>
          <cell r="D86" t="str">
            <v>Flüssige Mittel</v>
          </cell>
          <cell r="E86" t="str">
            <v>Finanzbanken und -kassen</v>
          </cell>
          <cell r="F86" t="str">
            <v>Finanzbanken und Festgelder</v>
          </cell>
          <cell r="G86" t="str">
            <v>Festgelder</v>
          </cell>
        </row>
        <row r="87">
          <cell r="A87">
            <v>12094</v>
          </cell>
          <cell r="B87">
            <v>0</v>
          </cell>
          <cell r="C87" t="str">
            <v>FG eDG Bank # 629 095575</v>
          </cell>
          <cell r="D87" t="str">
            <v>Flüssige Mittel</v>
          </cell>
          <cell r="E87" t="str">
            <v>Finanzbanken und -kassen</v>
          </cell>
          <cell r="F87" t="str">
            <v>Finanzbanken und Festgelder</v>
          </cell>
          <cell r="G87" t="str">
            <v>Festgelder</v>
          </cell>
        </row>
        <row r="88">
          <cell r="A88">
            <v>12095</v>
          </cell>
          <cell r="B88">
            <v>0</v>
          </cell>
          <cell r="C88" t="str">
            <v>FG eDG-Bank #621 095575 - nur HV</v>
          </cell>
          <cell r="D88" t="str">
            <v>Flüssige Mittel</v>
          </cell>
          <cell r="E88" t="str">
            <v>Finanzbanken und -kassen</v>
          </cell>
          <cell r="F88" t="str">
            <v>Finanzbanken und Festgelder</v>
          </cell>
          <cell r="G88" t="str">
            <v>Festgelder</v>
          </cell>
        </row>
        <row r="89">
          <cell r="A89">
            <v>12096</v>
          </cell>
          <cell r="B89">
            <v>0</v>
          </cell>
          <cell r="C89" t="str">
            <v>FG eDG Bank #625 095575</v>
          </cell>
          <cell r="D89" t="str">
            <v>Flüssige Mittel</v>
          </cell>
          <cell r="E89" t="str">
            <v>Finanzbanken und -kassen</v>
          </cell>
          <cell r="F89" t="str">
            <v>Finanzbanken und Festgelder</v>
          </cell>
          <cell r="G89" t="str">
            <v>Festgelder</v>
          </cell>
        </row>
        <row r="90">
          <cell r="A90">
            <v>12097</v>
          </cell>
          <cell r="B90">
            <v>0</v>
          </cell>
          <cell r="C90" t="str">
            <v>FG eDG Bank # 624 095575</v>
          </cell>
          <cell r="D90" t="str">
            <v>Flüssige Mittel</v>
          </cell>
          <cell r="E90" t="str">
            <v>Finanzbanken und -kassen</v>
          </cell>
          <cell r="F90" t="str">
            <v>Finanzbanken und Festgelder</v>
          </cell>
          <cell r="G90" t="str">
            <v>Festgelder</v>
          </cell>
        </row>
        <row r="91">
          <cell r="A91">
            <v>12098</v>
          </cell>
          <cell r="B91">
            <v>0</v>
          </cell>
          <cell r="C91" t="str">
            <v>FG eDG Bank # 625 095575</v>
          </cell>
          <cell r="D91" t="str">
            <v>Flüssige Mittel</v>
          </cell>
          <cell r="E91" t="str">
            <v>Finanzbanken und -kassen</v>
          </cell>
          <cell r="F91" t="str">
            <v>Finanzbanken und Festgelder</v>
          </cell>
          <cell r="G91" t="str">
            <v>Festgelder</v>
          </cell>
        </row>
        <row r="92">
          <cell r="A92">
            <v>12099</v>
          </cell>
          <cell r="B92">
            <v>0</v>
          </cell>
          <cell r="C92" t="str">
            <v>EthikBank E.G. #830 094495</v>
          </cell>
          <cell r="D92" t="str">
            <v>Flüssige Mittel</v>
          </cell>
          <cell r="E92" t="str">
            <v>Finanzbanken und -kassen</v>
          </cell>
          <cell r="F92" t="str">
            <v>Finanzbanken und Festgelder</v>
          </cell>
          <cell r="G92" t="str">
            <v>Festgelder</v>
          </cell>
        </row>
        <row r="93">
          <cell r="A93">
            <v>12100</v>
          </cell>
          <cell r="B93">
            <v>0</v>
          </cell>
          <cell r="C93" t="str">
            <v>Euro Kasse 1 (Finanzkasse)</v>
          </cell>
          <cell r="D93" t="str">
            <v>Flüssige Mittel</v>
          </cell>
          <cell r="E93" t="str">
            <v>Finanzbanken und -kassen</v>
          </cell>
          <cell r="F93" t="str">
            <v>Finanzkassen</v>
          </cell>
        </row>
        <row r="94">
          <cell r="A94">
            <v>12101</v>
          </cell>
          <cell r="B94">
            <v>0</v>
          </cell>
          <cell r="C94" t="str">
            <v>Euro Kasse 2 (Taschengeld)</v>
          </cell>
          <cell r="D94" t="str">
            <v>Flüssige Mittel</v>
          </cell>
          <cell r="E94" t="str">
            <v>TG-Banken und -kassen</v>
          </cell>
          <cell r="F94" t="str">
            <v>TG-Kassen</v>
          </cell>
        </row>
        <row r="95">
          <cell r="A95">
            <v>12102</v>
          </cell>
          <cell r="B95">
            <v>0</v>
          </cell>
          <cell r="C95" t="str">
            <v>Euro Kasse 3 (Rezeption)</v>
          </cell>
          <cell r="D95" t="str">
            <v>Flüssige Mittel</v>
          </cell>
          <cell r="E95" t="str">
            <v>Finanzbanken und -kassen</v>
          </cell>
          <cell r="F95" t="str">
            <v>Finanzkassen</v>
          </cell>
        </row>
        <row r="96">
          <cell r="A96">
            <v>12103</v>
          </cell>
          <cell r="B96">
            <v>0</v>
          </cell>
          <cell r="C96" t="str">
            <v>Euro Kasse 4 (Cafe/Bierstube)</v>
          </cell>
          <cell r="D96" t="str">
            <v>Flüssige Mittel</v>
          </cell>
          <cell r="E96" t="str">
            <v>Finanzbanken und -kassen</v>
          </cell>
          <cell r="F96" t="str">
            <v>Finanzkassen</v>
          </cell>
        </row>
        <row r="97">
          <cell r="A97">
            <v>12104</v>
          </cell>
          <cell r="B97">
            <v>0</v>
          </cell>
          <cell r="C97" t="str">
            <v>Euro Kasse AMD Nord (RÜM)</v>
          </cell>
          <cell r="D97" t="str">
            <v>Flüssige Mittel</v>
          </cell>
          <cell r="E97" t="str">
            <v>Finanzbanken und -kassen</v>
          </cell>
          <cell r="F97" t="str">
            <v>Finanzkassen</v>
          </cell>
        </row>
        <row r="98">
          <cell r="A98">
            <v>12105</v>
          </cell>
          <cell r="B98">
            <v>0</v>
          </cell>
          <cell r="C98" t="str">
            <v>Euro Kasse 5</v>
          </cell>
          <cell r="D98" t="str">
            <v>Flüssige Mittel</v>
          </cell>
          <cell r="E98" t="str">
            <v>Finanzbanken und -kassen</v>
          </cell>
          <cell r="F98" t="str">
            <v>Finanzkassen</v>
          </cell>
        </row>
        <row r="99">
          <cell r="A99">
            <v>12106</v>
          </cell>
          <cell r="B99">
            <v>0</v>
          </cell>
          <cell r="C99" t="str">
            <v>Euro Kasse 6</v>
          </cell>
          <cell r="D99" t="str">
            <v>Flüssige Mittel</v>
          </cell>
          <cell r="E99" t="str">
            <v>Finanzbanken und -kassen</v>
          </cell>
          <cell r="F99" t="str">
            <v>Finanzkassen</v>
          </cell>
        </row>
        <row r="100">
          <cell r="A100">
            <v>12107</v>
          </cell>
          <cell r="B100">
            <v>0</v>
          </cell>
          <cell r="C100" t="str">
            <v>Euro Kasse 7</v>
          </cell>
          <cell r="D100" t="str">
            <v>Flüssige Mittel</v>
          </cell>
          <cell r="E100" t="str">
            <v>Finanzbanken und -kassen</v>
          </cell>
          <cell r="F100" t="str">
            <v>Finanzkassen</v>
          </cell>
        </row>
        <row r="101">
          <cell r="A101">
            <v>12108</v>
          </cell>
          <cell r="B101">
            <v>0</v>
          </cell>
          <cell r="C101" t="str">
            <v>Euro Kasse 8</v>
          </cell>
          <cell r="D101" t="str">
            <v>Flüssige Mittel</v>
          </cell>
          <cell r="E101" t="str">
            <v>Finanzbanken und -kassen</v>
          </cell>
          <cell r="F101" t="str">
            <v>Finanzkassen</v>
          </cell>
        </row>
        <row r="102">
          <cell r="A102">
            <v>12110</v>
          </cell>
          <cell r="B102">
            <v>0</v>
          </cell>
          <cell r="C102" t="str">
            <v>Euro Kasse TGP Verwaltung</v>
          </cell>
          <cell r="D102" t="str">
            <v>Flüssige Mittel</v>
          </cell>
          <cell r="E102" t="str">
            <v>Finanzbanken und -kassen</v>
          </cell>
          <cell r="F102" t="str">
            <v>Finanzkassen</v>
          </cell>
        </row>
        <row r="103">
          <cell r="A103">
            <v>12111</v>
          </cell>
          <cell r="B103">
            <v>0</v>
          </cell>
          <cell r="C103" t="str">
            <v>Euro Kasse TGP - RÜM</v>
          </cell>
          <cell r="D103" t="str">
            <v>Flüssige Mittel</v>
          </cell>
          <cell r="E103" t="str">
            <v>Finanzbanken und -kassen</v>
          </cell>
          <cell r="F103" t="str">
            <v>Finanzkassen</v>
          </cell>
        </row>
        <row r="104">
          <cell r="A104">
            <v>12112</v>
          </cell>
          <cell r="B104">
            <v>0</v>
          </cell>
          <cell r="C104" t="str">
            <v>Euro Kasse TGP MAN</v>
          </cell>
          <cell r="D104" t="str">
            <v>Flüssige Mittel</v>
          </cell>
          <cell r="E104" t="str">
            <v>Finanzbanken und -kassen</v>
          </cell>
          <cell r="F104" t="str">
            <v>Finanzkassen</v>
          </cell>
        </row>
        <row r="105">
          <cell r="A105">
            <v>12113</v>
          </cell>
          <cell r="B105">
            <v>0</v>
          </cell>
          <cell r="C105" t="str">
            <v>Euro Kasse TGP Friseur MAN</v>
          </cell>
          <cell r="D105" t="str">
            <v>Flüssige Mittel</v>
          </cell>
          <cell r="E105" t="str">
            <v>Finanzbanken und -kassen</v>
          </cell>
          <cell r="F105" t="str">
            <v>Finanzkassen</v>
          </cell>
        </row>
        <row r="106">
          <cell r="A106">
            <v>12117</v>
          </cell>
          <cell r="B106">
            <v>0</v>
          </cell>
          <cell r="C106" t="str">
            <v>Euro Frankiermaschine</v>
          </cell>
          <cell r="D106" t="str">
            <v>Flüssige Mittel</v>
          </cell>
          <cell r="E106" t="str">
            <v>Frankiermaschinen</v>
          </cell>
        </row>
        <row r="107">
          <cell r="A107">
            <v>12130</v>
          </cell>
          <cell r="B107">
            <v>0</v>
          </cell>
          <cell r="C107" t="str">
            <v>DM Kasse 1 (Finanzkasse)</v>
          </cell>
          <cell r="D107" t="str">
            <v>Flüssige Mittel</v>
          </cell>
          <cell r="E107" t="str">
            <v>Finanzbanken und -kassen</v>
          </cell>
          <cell r="F107" t="str">
            <v>Finanzkassen</v>
          </cell>
        </row>
        <row r="108">
          <cell r="A108">
            <v>12131</v>
          </cell>
          <cell r="B108">
            <v>0</v>
          </cell>
          <cell r="C108" t="str">
            <v>DM Kasse 2 (Taschengeld)</v>
          </cell>
          <cell r="D108" t="str">
            <v>Flüssige Mittel</v>
          </cell>
          <cell r="E108" t="str">
            <v>TG-Banken und -kassen</v>
          </cell>
          <cell r="F108" t="str">
            <v>TG-Kassen</v>
          </cell>
        </row>
        <row r="109">
          <cell r="A109">
            <v>12132</v>
          </cell>
          <cell r="B109">
            <v>0</v>
          </cell>
          <cell r="C109" t="str">
            <v>DM Kasse 3 (Rezeption)</v>
          </cell>
          <cell r="D109" t="str">
            <v>Flüssige Mittel</v>
          </cell>
          <cell r="E109" t="str">
            <v>Finanzbanken und -kassen</v>
          </cell>
          <cell r="F109" t="str">
            <v>Finanzkassen</v>
          </cell>
        </row>
        <row r="110">
          <cell r="A110">
            <v>12133</v>
          </cell>
          <cell r="B110">
            <v>0</v>
          </cell>
          <cell r="C110" t="str">
            <v>DM Kasse 4 (Cafe/Bierstüberl)</v>
          </cell>
          <cell r="D110" t="str">
            <v>Flüssige Mittel</v>
          </cell>
          <cell r="E110" t="str">
            <v>Finanzbanken und -kassen</v>
          </cell>
          <cell r="F110" t="str">
            <v>Finanzkassen</v>
          </cell>
        </row>
        <row r="111">
          <cell r="A111">
            <v>12134</v>
          </cell>
          <cell r="B111">
            <v>0</v>
          </cell>
          <cell r="C111" t="str">
            <v>DM Kasse 5</v>
          </cell>
          <cell r="D111" t="str">
            <v>Flüssige Mittel</v>
          </cell>
          <cell r="E111" t="str">
            <v>Finanzbanken und -kassen</v>
          </cell>
          <cell r="F111" t="str">
            <v>Finanzkassen</v>
          </cell>
        </row>
        <row r="112">
          <cell r="A112">
            <v>12135</v>
          </cell>
          <cell r="B112">
            <v>0</v>
          </cell>
          <cell r="C112" t="str">
            <v>DM Kasse 6</v>
          </cell>
          <cell r="D112" t="str">
            <v>Flüssige Mittel</v>
          </cell>
          <cell r="E112" t="str">
            <v>Finanzbanken und -kassen</v>
          </cell>
          <cell r="F112" t="str">
            <v>Finanzkassen</v>
          </cell>
        </row>
        <row r="113">
          <cell r="A113">
            <v>12136</v>
          </cell>
          <cell r="B113">
            <v>0</v>
          </cell>
          <cell r="C113" t="str">
            <v>DM Kasse 7</v>
          </cell>
          <cell r="D113" t="str">
            <v>Flüssige Mittel</v>
          </cell>
          <cell r="E113" t="str">
            <v>Finanzbanken und -kassen</v>
          </cell>
          <cell r="F113" t="str">
            <v>Finanzkassen</v>
          </cell>
        </row>
        <row r="114">
          <cell r="A114">
            <v>12137</v>
          </cell>
          <cell r="B114">
            <v>0</v>
          </cell>
          <cell r="C114" t="str">
            <v>DM Frankiermaschine</v>
          </cell>
          <cell r="D114" t="str">
            <v>Flüssige Mittel</v>
          </cell>
          <cell r="E114" t="str">
            <v>Frankiermaschinen</v>
          </cell>
        </row>
        <row r="115">
          <cell r="A115">
            <v>12140</v>
          </cell>
          <cell r="B115">
            <v>0</v>
          </cell>
          <cell r="C115" t="str">
            <v>DM Finanzkasse TGP Verwaltung (nur Mandant 40)</v>
          </cell>
          <cell r="D115" t="str">
            <v>Flüssige Mittel</v>
          </cell>
          <cell r="E115" t="str">
            <v>Finanzbanken und -kassen</v>
          </cell>
          <cell r="F115" t="str">
            <v>Finanzkassen</v>
          </cell>
        </row>
        <row r="116">
          <cell r="A116">
            <v>12141</v>
          </cell>
          <cell r="B116">
            <v>0</v>
          </cell>
          <cell r="C116" t="str">
            <v>Finanzkasse TGP - MAR (nur Mandant 40)</v>
          </cell>
          <cell r="D116" t="str">
            <v>Flüssige Mittel</v>
          </cell>
          <cell r="E116" t="str">
            <v>Finanzbanken und -kassen</v>
          </cell>
          <cell r="F116" t="str">
            <v>Finanzkassen</v>
          </cell>
        </row>
        <row r="117">
          <cell r="A117">
            <v>12142</v>
          </cell>
          <cell r="B117">
            <v>0</v>
          </cell>
          <cell r="C117" t="str">
            <v>Finanzkasse TGP - JOS (nur Mandant 40)</v>
          </cell>
          <cell r="D117" t="str">
            <v>Flüssige Mittel</v>
          </cell>
          <cell r="E117" t="str">
            <v>Finanzbanken und -kassen</v>
          </cell>
          <cell r="F117" t="str">
            <v>Finanzkassen</v>
          </cell>
        </row>
        <row r="118">
          <cell r="A118">
            <v>12143</v>
          </cell>
          <cell r="B118">
            <v>0</v>
          </cell>
          <cell r="C118" t="str">
            <v>Finanzkasse TGP - RAM (nur Mandant 40)</v>
          </cell>
          <cell r="D118" t="str">
            <v>Flüssige Mittel</v>
          </cell>
          <cell r="E118" t="str">
            <v>Finanzbanken und -kassen</v>
          </cell>
          <cell r="F118" t="str">
            <v>Finanzkassen</v>
          </cell>
        </row>
        <row r="119">
          <cell r="A119">
            <v>12144</v>
          </cell>
          <cell r="B119">
            <v>0</v>
          </cell>
          <cell r="C119" t="str">
            <v>DM Finanzkasse TGP - RÜM (nur Mandant 40)</v>
          </cell>
          <cell r="D119" t="str">
            <v>Flüssige Mittel</v>
          </cell>
          <cell r="E119" t="str">
            <v>Finanzbanken und -kassen</v>
          </cell>
          <cell r="F119" t="str">
            <v>Finanzkassen</v>
          </cell>
        </row>
        <row r="120">
          <cell r="A120">
            <v>12145</v>
          </cell>
          <cell r="B120">
            <v>0</v>
          </cell>
          <cell r="C120" t="str">
            <v>DM Finanzkasse TGP - MAN (nur Mandant 40)</v>
          </cell>
          <cell r="D120" t="str">
            <v>Flüssige Mittel</v>
          </cell>
          <cell r="E120" t="str">
            <v>Finanzbanken und -kassen</v>
          </cell>
          <cell r="F120" t="str">
            <v>Finanzkassen</v>
          </cell>
        </row>
        <row r="121">
          <cell r="A121">
            <v>12146</v>
          </cell>
          <cell r="B121">
            <v>0</v>
          </cell>
          <cell r="C121" t="str">
            <v>Finanzkasse TGP - AHA (nur Mandant 40)</v>
          </cell>
          <cell r="D121" t="str">
            <v>Flüssige Mittel</v>
          </cell>
          <cell r="E121" t="str">
            <v>Finanzbanken und -kassen</v>
          </cell>
          <cell r="F121" t="str">
            <v>Finanzkassen</v>
          </cell>
        </row>
        <row r="122">
          <cell r="A122">
            <v>12147</v>
          </cell>
          <cell r="B122">
            <v>0</v>
          </cell>
          <cell r="C122" t="str">
            <v>Finanzkasse TGP - EFF (nur Mandant 40)</v>
          </cell>
          <cell r="D122" t="str">
            <v>Flüssige Mittel</v>
          </cell>
          <cell r="E122" t="str">
            <v>Finanzbanken und -kassen</v>
          </cell>
          <cell r="F122" t="str">
            <v>Finanzkassen</v>
          </cell>
        </row>
        <row r="123">
          <cell r="A123">
            <v>12148</v>
          </cell>
          <cell r="B123">
            <v>0</v>
          </cell>
          <cell r="C123" t="str">
            <v>Finanzkasse TGP - TAU (nur Mandant 40)</v>
          </cell>
          <cell r="D123" t="str">
            <v>Flüssige Mittel</v>
          </cell>
          <cell r="E123" t="str">
            <v>Finanzbanken und -kassen</v>
          </cell>
          <cell r="F123" t="str">
            <v>Finanzkassen</v>
          </cell>
        </row>
        <row r="124">
          <cell r="A124">
            <v>12149</v>
          </cell>
          <cell r="B124">
            <v>0</v>
          </cell>
          <cell r="C124" t="str">
            <v>Finanzkasse TGP - HLG (nur Mandant 40)</v>
          </cell>
          <cell r="D124" t="str">
            <v>Flüssige Mittel</v>
          </cell>
          <cell r="E124" t="str">
            <v>Finanzbanken und -kassen</v>
          </cell>
          <cell r="F124" t="str">
            <v>Finanzkassen</v>
          </cell>
        </row>
        <row r="125">
          <cell r="A125">
            <v>12150</v>
          </cell>
          <cell r="B125">
            <v>0</v>
          </cell>
          <cell r="C125" t="str">
            <v>DM Finanzkasse TGP Friseur MAN (nur Mandant 40)</v>
          </cell>
          <cell r="D125" t="str">
            <v>Flüssige Mittel</v>
          </cell>
          <cell r="E125" t="str">
            <v>Finanzbanken und -kassen</v>
          </cell>
          <cell r="F125" t="str">
            <v>Finanzkassen</v>
          </cell>
        </row>
        <row r="126">
          <cell r="A126">
            <v>12200</v>
          </cell>
          <cell r="B126">
            <v>0</v>
          </cell>
          <cell r="C126" t="str">
            <v>Scheckbestand</v>
          </cell>
          <cell r="D126" t="str">
            <v>Flüssige Mittel</v>
          </cell>
          <cell r="E126" t="str">
            <v>Finanzbanken und -kassen</v>
          </cell>
          <cell r="F126" t="str">
            <v>Geldtransit, Scheckbestand</v>
          </cell>
        </row>
        <row r="127">
          <cell r="A127">
            <v>12240</v>
          </cell>
          <cell r="B127">
            <v>0</v>
          </cell>
          <cell r="C127" t="str">
            <v>Geldtransit</v>
          </cell>
          <cell r="D127" t="str">
            <v>Flüssige Mittel</v>
          </cell>
          <cell r="E127" t="str">
            <v>Finanzbanken und -kassen</v>
          </cell>
          <cell r="F127" t="str">
            <v>Geldtransit, Scheckbestand</v>
          </cell>
        </row>
        <row r="128">
          <cell r="A128">
            <v>12241</v>
          </cell>
          <cell r="B128">
            <v>0</v>
          </cell>
          <cell r="C128" t="str">
            <v>FG Geldtransit (Festgelder)</v>
          </cell>
          <cell r="D128" t="str">
            <v>Flüssige Mittel</v>
          </cell>
          <cell r="E128" t="str">
            <v>Finanzbanken und -kassen</v>
          </cell>
          <cell r="F128" t="str">
            <v>Geldtransit, Scheckbestand</v>
          </cell>
          <cell r="G128" t="str">
            <v>Festgelder</v>
          </cell>
        </row>
        <row r="129">
          <cell r="A129">
            <v>12245</v>
          </cell>
          <cell r="B129">
            <v>0</v>
          </cell>
          <cell r="C129" t="str">
            <v>Geldtransit TG</v>
          </cell>
          <cell r="D129" t="str">
            <v>Flüssige Mittel</v>
          </cell>
          <cell r="E129" t="str">
            <v>TG-Banken und -kassen</v>
          </cell>
          <cell r="F129" t="str">
            <v>TG-Geldtransit</v>
          </cell>
        </row>
        <row r="130">
          <cell r="A130">
            <v>12247</v>
          </cell>
          <cell r="B130">
            <v>0</v>
          </cell>
          <cell r="C130" t="str">
            <v>Geldtransit Spenden</v>
          </cell>
          <cell r="D130" t="str">
            <v>Flüssige Mittel</v>
          </cell>
          <cell r="E130" t="str">
            <v>Spendenbanken</v>
          </cell>
          <cell r="F130" t="str">
            <v>Geldtransit Spenden</v>
          </cell>
        </row>
        <row r="131">
          <cell r="A131">
            <v>12248</v>
          </cell>
          <cell r="B131">
            <v>0</v>
          </cell>
          <cell r="C131" t="str">
            <v>Geldtransit Baukonto #218503</v>
          </cell>
          <cell r="D131" t="str">
            <v>Flüssige Mittel</v>
          </cell>
          <cell r="E131" t="str">
            <v>Finanzbanken und -kassen</v>
          </cell>
          <cell r="F131" t="str">
            <v>Geldtransit, Scheckbestand</v>
          </cell>
        </row>
      </sheetData>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Angebot_Deckblatt"/>
      <sheetName val="Pflegekassen"/>
      <sheetName val="Bezirke"/>
      <sheetName val="Anlage b_ Personalplan"/>
      <sheetName val="Anlage_a)_Personalplan"/>
      <sheetName val="Ist-Kosten_Vorjahr"/>
      <sheetName val="Anlage_b)_Personalplan"/>
      <sheetName val="Personalplan_Anlage_5"/>
      <sheetName val="Kalkulation_Anlage_4"/>
      <sheetName val="Kalkulation_nach_HBG"/>
      <sheetName val="Stammdaten"/>
      <sheetName val="Berechnungstage"/>
      <sheetName val="Anl__1_Antragskalkulation"/>
    </sheetNames>
    <sheetDataSet>
      <sheetData sheetId="0" refreshError="1">
        <row r="5">
          <cell r="E5" t="str">
            <v>Franziskuswerk Schönbrunn gGmbH</v>
          </cell>
        </row>
        <row r="7">
          <cell r="E7" t="str">
            <v>85244 Schönbrunn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sheetName val="Schlüssel 2004-2007"/>
      <sheetName val="Tabelle3"/>
      <sheetName val="Personalkosten (2)"/>
      <sheetName val="SChlüssel IST Belegung"/>
      <sheetName val="Anzahl Essen"/>
      <sheetName val="Angebot Deckblatt"/>
      <sheetName val="Personalplan Anlage 5 (2)"/>
      <sheetName val="Anlage a) Personalplan"/>
      <sheetName val="Ist-Kosten Vorjahr"/>
      <sheetName val="Maßnahmeteilnehmerverzeichnis"/>
      <sheetName val="Anlage b) Personalplan"/>
      <sheetName val="Personalplan Anlage 5"/>
      <sheetName val="Tabelle1 (2)"/>
      <sheetName val="Personalplan Anlage 5 (3)"/>
      <sheetName val="Tabelle2"/>
      <sheetName val="Budget-kalk1"/>
      <sheetName val="Tabelle1"/>
      <sheetName val="Sachkosten "/>
      <sheetName val="Personalkosten"/>
      <sheetName val="Schlüssel-Kalk1"/>
      <sheetName val="K-WEG"/>
      <sheetName val="HBG-WEG"/>
      <sheetName val="K-WTEG"/>
      <sheetName val="HBG-WTEG"/>
      <sheetName val="K-WTEG-Halb"/>
      <sheetName val="HBG-WTEG-Halb"/>
      <sheetName val="Kalkulation1a"/>
      <sheetName val="HBG-1a"/>
      <sheetName val="Kalkulation Anlage 4"/>
      <sheetName val="Kalkulation nach HBG"/>
      <sheetName val="Anlage a_ Personalplan"/>
      <sheetName val="Angeb.Deckblatt"/>
      <sheetName val="Pers.kosten Verhandl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K1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
      <sheetName val="Datenbank"/>
      <sheetName val="Kosten"/>
      <sheetName val="Gesamtkosten"/>
      <sheetName val="Erhöhungsschreiben"/>
      <sheetName val="Budget"/>
      <sheetName val="PK_SK"/>
      <sheetName val="Antrag"/>
      <sheetName val="Parteien"/>
      <sheetName val="Vollmacht"/>
      <sheetName val="Personalschlüssel"/>
      <sheetName val="Anl. 1 Antragskalkulation"/>
      <sheetName val="Anl. 2 Perso"/>
      <sheetName val="Anl. 3 Prosp. pers. Besetzung"/>
      <sheetName val="einmaliger Personalnachweis"/>
      <sheetName val="KZP"/>
      <sheetName val="§ 43b"/>
      <sheetName val="Anl. 8 Bewohner"/>
      <sheetName val="Anl. 2 für LQM"/>
      <sheetName val="Budget eTP"/>
      <sheetName val="Anl. 5 eTP"/>
      <sheetName val="Anl. 6 Fahrtkosten"/>
      <sheetName val="Fahrtprofil"/>
      <sheetName val="NR (2)"/>
      <sheetName val="Anl. 5 eTP Kalkulation"/>
      <sheetName val="Kosten TP"/>
      <sheetName val="Gesamtkosten TP"/>
      <sheetName val="Anl. 9 Antrag § 82a S.1"/>
      <sheetName val="Anl. 9 Antrag § 82a S.2"/>
      <sheetName val="Anl. 9 Antrag § 82a S.3"/>
      <sheetName val="Bezirke"/>
      <sheetName val="Pflegekassen"/>
    </sheetNames>
    <sheetDataSet>
      <sheetData sheetId="0"/>
      <sheetData sheetId="1"/>
      <sheetData sheetId="2"/>
      <sheetData sheetId="3"/>
      <sheetData sheetId="4">
        <row r="4">
          <cell r="A4" t="e">
            <v>#VALUE!</v>
          </cell>
        </row>
        <row r="14">
          <cell r="K14" t="str">
            <v>0,00</v>
          </cell>
        </row>
        <row r="59">
          <cell r="X59" t="str">
            <v>Spalte löschen</v>
          </cell>
          <cell r="Y59" t="str">
            <v>Spalte löschen</v>
          </cell>
          <cell r="Z59" t="str">
            <v>Spalte löschen!</v>
          </cell>
          <cell r="AA59" t="str">
            <v>Spalte löschen!</v>
          </cell>
        </row>
        <row r="215">
          <cell r="B215" t="str">
            <v/>
          </cell>
          <cell r="D215" t="str">
            <v/>
          </cell>
        </row>
      </sheetData>
      <sheetData sheetId="5"/>
      <sheetData sheetId="6"/>
      <sheetData sheetId="7"/>
      <sheetData sheetId="8"/>
      <sheetData sheetId="9"/>
      <sheetData sheetId="10"/>
      <sheetData sheetId="11">
        <row r="6">
          <cell r="C6">
            <v>0</v>
          </cell>
          <cell r="P6">
            <v>355</v>
          </cell>
        </row>
        <row r="7">
          <cell r="C7">
            <v>0</v>
          </cell>
        </row>
        <row r="8">
          <cell r="C8">
            <v>0</v>
          </cell>
        </row>
        <row r="9">
          <cell r="C9">
            <v>0</v>
          </cell>
        </row>
        <row r="10">
          <cell r="C10">
            <v>0</v>
          </cell>
        </row>
      </sheetData>
      <sheetData sheetId="12"/>
      <sheetData sheetId="13">
        <row r="26">
          <cell r="K26">
            <v>0</v>
          </cell>
        </row>
        <row r="33">
          <cell r="K3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LAG Anlage 1 "/>
      <sheetName val="Zusammenfassung"/>
      <sheetName val="LAG Leistungsentgeltermittlung"/>
      <sheetName val="Anlage a) Personalplan"/>
      <sheetName val="Anlage b) Personalplan"/>
      <sheetName val="Angebot Deckblatt"/>
      <sheetName val="Angeb.Deckblatt"/>
      <sheetName val="Pers.kosten Verhandlg"/>
      <sheetName val="daten"/>
      <sheetName val="Liste für Dropdown-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plan prosp."/>
      <sheetName val="Personalübersicht"/>
      <sheetName val="Kalkulation"/>
      <sheetName val="Kalkulation nach HBG"/>
      <sheetName val="Stammdaten"/>
    </sheetNames>
    <sheetDataSet>
      <sheetData sheetId="0" refreshError="1"/>
      <sheetData sheetId="1" refreshError="1"/>
      <sheetData sheetId="2" refreshError="1"/>
      <sheetData sheetId="3" refreshError="1"/>
      <sheetData sheetId="4" refreshError="1"/>
      <sheetData sheetId="5" refreshError="1">
        <row r="17">
          <cell r="H17">
            <v>0</v>
          </cell>
        </row>
        <row r="19">
          <cell r="H19">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Kalkulation nach HBG"/>
      <sheetName val="Vergütungsvereinbarung"/>
      <sheetName val="Schlüsseltabelle"/>
      <sheetName val="daten"/>
    </sheetNames>
    <sheetDataSet>
      <sheetData sheetId="0" refreshError="1">
        <row r="26">
          <cell r="E26" t="str">
            <v>23 0039 36</v>
          </cell>
        </row>
        <row r="31">
          <cell r="E31">
            <v>39600</v>
          </cell>
          <cell r="H31">
            <v>39963</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0000000}" name="Tabelle_PFK410938" displayName="Tabelle_PFK410938" ref="A16:U22" totalsRowShown="0" headerRowDxfId="22" dataDxfId="21">
  <autoFilter ref="A16:U22" xr:uid="{00000000-0009-0000-0100-00000F000000}"/>
  <tableColumns count="21">
    <tableColumn id="1" xr3:uid="{00000000-0010-0000-0000-000001000000}" name="Spalte1" dataDxfId="20">
      <calculatedColumnFormula>ROW()-17</calculatedColumnFormula>
    </tableColumn>
    <tableColumn id="3" xr3:uid="{00000000-0010-0000-0000-000003000000}" name="Spalte3" dataDxfId="19" dataCellStyle="Eingabe 3 2"/>
    <tableColumn id="6" xr3:uid="{00000000-0010-0000-0000-000006000000}" name="Spalte6" dataDxfId="18" dataCellStyle="Eingabe 3 2"/>
    <tableColumn id="2" xr3:uid="{00000000-0010-0000-0000-000002000000}" name="Spalte2" dataDxfId="17" dataCellStyle="Eingabe 3 2"/>
    <tableColumn id="4" xr3:uid="{00000000-0010-0000-0000-000004000000}" name="Spalte4" dataDxfId="16" dataCellStyle="Eingabe 3 2"/>
    <tableColumn id="5" xr3:uid="{00000000-0010-0000-0000-000005000000}" name="Spalte5" dataDxfId="15" dataCellStyle="Eingabe 3 2"/>
    <tableColumn id="16" xr3:uid="{00000000-0010-0000-0000-000010000000}" name="Spalte52" dataDxfId="14" dataCellStyle="Eingabe 3 2"/>
    <tableColumn id="15" xr3:uid="{00000000-0010-0000-0000-00000F000000}" name="Spalte62" dataDxfId="13" dataCellStyle="Eingabe 3 2"/>
    <tableColumn id="7" xr3:uid="{00000000-0010-0000-0000-000007000000}" name="Spalte7" dataDxfId="12" dataCellStyle="Stunden 2">
      <calculatedColumnFormula>$I$12*J17</calculatedColumnFormula>
    </tableColumn>
    <tableColumn id="8" xr3:uid="{00000000-0010-0000-0000-000008000000}" name="Spalte8" dataDxfId="11" dataCellStyle="Eingabe 3 2"/>
    <tableColumn id="9" xr3:uid="{00000000-0010-0000-0000-000009000000}" name="Spalte9" dataDxfId="10" dataCellStyle="Eingabe 3 2"/>
    <tableColumn id="10" xr3:uid="{00000000-0010-0000-0000-00000A000000}" name="Spalte10" dataDxfId="9" dataCellStyle="Eingabe 3 2"/>
    <tableColumn id="17" xr3:uid="{00000000-0010-0000-0000-000011000000}" name="Spalte103" dataDxfId="8" dataCellStyle="Eingabe 3 2"/>
    <tableColumn id="14" xr3:uid="{00000000-0010-0000-0000-00000E000000}" name="Spalte102" dataDxfId="7" dataCellStyle="Eingabe 3 2"/>
    <tableColumn id="11" xr3:uid="{00000000-0010-0000-0000-00000B000000}" name="Spalte11" dataDxfId="6" dataCellStyle="Eingabe 3 2"/>
    <tableColumn id="12" xr3:uid="{00000000-0010-0000-0000-00000C000000}" name="Spalte12" dataDxfId="5" dataCellStyle="Eingabe 3 2"/>
    <tableColumn id="13" xr3:uid="{00000000-0010-0000-0000-00000D000000}" name="Spalte13" dataDxfId="4">
      <calculatedColumnFormula>(((K17+L17+M17)*12+O17+P17)*(1+AG_Anteil_SV)+(N17*12))/12</calculatedColumnFormula>
    </tableColumn>
    <tableColumn id="18" xr3:uid="{00000000-0010-0000-0000-000012000000}" name="Spalte14" dataDxfId="3"/>
    <tableColumn id="19" xr3:uid="{00000000-0010-0000-0000-000013000000}" name="Spalte15" dataDxfId="2"/>
    <tableColumn id="20" xr3:uid="{00000000-0010-0000-0000-000014000000}" name="Spalte16" dataDxfId="1">
      <calculatedColumnFormula>((K17+L17+M17)*12+O17+P17)*(1+AG_Anteil_SV)+(N17*12)</calculatedColumnFormula>
    </tableColumn>
    <tableColumn id="21" xr3:uid="{00000000-0010-0000-0000-000015000000}" name="Spalte17" dataDxfId="0"/>
  </tableColumns>
  <tableStyleInfo name="Tabellenformat 1" showFirstColumn="0" showLastColumn="0" showRowStripes="1" showColumnStripes="0"/>
</table>
</file>

<file path=xl/theme/theme1.xml><?xml version="1.0" encoding="utf-8"?>
<a:theme xmlns:a="http://schemas.openxmlformats.org/drawingml/2006/main" name="Office">
  <a:themeElements>
    <a:clrScheme name="S&amp;P">
      <a:dk1>
        <a:sysClr val="windowText" lastClr="000000"/>
      </a:dk1>
      <a:lt1>
        <a:sysClr val="window" lastClr="FFFFFF"/>
      </a:lt1>
      <a:dk2>
        <a:srgbClr val="B80718"/>
      </a:dk2>
      <a:lt2>
        <a:srgbClr val="FFFFFF"/>
      </a:lt2>
      <a:accent1>
        <a:srgbClr val="BDD5ED"/>
      </a:accent1>
      <a:accent2>
        <a:srgbClr val="D1DD82"/>
      </a:accent2>
      <a:accent3>
        <a:srgbClr val="BFBFBF"/>
      </a:accent3>
      <a:accent4>
        <a:srgbClr val="FCC1C7"/>
      </a:accent4>
      <a:accent5>
        <a:srgbClr val="7F7F7F"/>
      </a:accent5>
      <a:accent6>
        <a:srgbClr val="FFFFFF"/>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3" tint="0.39997558519241921"/>
    <pageSetUpPr fitToPage="1"/>
  </sheetPr>
  <dimension ref="A1:K70"/>
  <sheetViews>
    <sheetView showGridLines="0" view="pageLayout" topLeftCell="A49" zoomScaleNormal="100" zoomScaleSheetLayoutView="70" workbookViewId="0">
      <selection activeCell="D25" sqref="D25"/>
    </sheetView>
  </sheetViews>
  <sheetFormatPr baseColWidth="10" defaultColWidth="10" defaultRowHeight="13"/>
  <cols>
    <col min="1" max="1" width="4.83203125" style="2" customWidth="1"/>
    <col min="2" max="2" width="32.33203125" style="2" customWidth="1"/>
    <col min="3" max="3" width="25.1640625" style="2" customWidth="1"/>
    <col min="4" max="4" width="22.33203125" style="2" customWidth="1"/>
    <col min="5" max="5" width="18.6640625" style="2" customWidth="1"/>
    <col min="6" max="6" width="7.33203125" style="2" customWidth="1"/>
    <col min="7" max="7" width="34.83203125" style="2" customWidth="1"/>
    <col min="8" max="9" width="10" style="2"/>
    <col min="10" max="10" width="19" style="2" customWidth="1"/>
    <col min="11" max="16384" width="10" style="2"/>
  </cols>
  <sheetData>
    <row r="1" spans="1:9" ht="59.25" customHeight="1">
      <c r="A1" s="322" t="s">
        <v>132</v>
      </c>
      <c r="B1" s="323"/>
      <c r="C1" s="324"/>
      <c r="D1" s="324"/>
      <c r="E1" s="324"/>
      <c r="F1" s="324"/>
      <c r="G1" s="325"/>
    </row>
    <row r="2" spans="1:9" ht="202.25" customHeight="1">
      <c r="A2" s="175"/>
      <c r="B2" s="335" t="s">
        <v>131</v>
      </c>
      <c r="C2" s="335"/>
      <c r="D2" s="335"/>
      <c r="E2" s="176"/>
      <c r="F2" s="176"/>
      <c r="G2" s="177"/>
    </row>
    <row r="3" spans="1:9" ht="63" customHeight="1">
      <c r="A3" s="329" t="s">
        <v>126</v>
      </c>
      <c r="B3" s="330"/>
      <c r="C3" s="330"/>
      <c r="D3" s="330"/>
      <c r="E3" s="330"/>
      <c r="F3" s="330"/>
      <c r="G3" s="331"/>
    </row>
    <row r="4" spans="1:9" s="6" customFormat="1" ht="18" customHeight="1">
      <c r="A4" s="332" t="s">
        <v>5</v>
      </c>
      <c r="B4" s="333"/>
      <c r="C4" s="333"/>
      <c r="D4" s="333"/>
      <c r="E4" s="333"/>
      <c r="F4" s="333"/>
      <c r="G4" s="334"/>
    </row>
    <row r="5" spans="1:9" ht="7.5" customHeight="1">
      <c r="A5" s="7"/>
      <c r="B5" s="8"/>
      <c r="C5" s="8"/>
      <c r="D5" s="8"/>
      <c r="E5" s="8"/>
      <c r="F5" s="8"/>
      <c r="G5" s="9"/>
    </row>
    <row r="6" spans="1:9" s="11" customFormat="1" ht="25.25" customHeight="1">
      <c r="A6" s="10"/>
      <c r="B6" s="27"/>
      <c r="C6" s="326" t="s">
        <v>16</v>
      </c>
      <c r="D6" s="327"/>
      <c r="E6" s="326" t="s">
        <v>17</v>
      </c>
      <c r="F6" s="327"/>
      <c r="G6" s="328"/>
    </row>
    <row r="7" spans="1:9" s="12" customFormat="1" ht="28.75" customHeight="1">
      <c r="A7" s="318" t="s">
        <v>6</v>
      </c>
      <c r="B7" s="319"/>
      <c r="C7" s="264"/>
      <c r="D7" s="265"/>
      <c r="E7" s="266"/>
      <c r="F7" s="270"/>
      <c r="G7" s="271"/>
    </row>
    <row r="8" spans="1:9" s="12" customFormat="1" ht="29.5" customHeight="1">
      <c r="A8" s="320" t="s">
        <v>20</v>
      </c>
      <c r="B8" s="321"/>
      <c r="C8" s="266"/>
      <c r="D8" s="267"/>
      <c r="E8" s="266"/>
      <c r="F8" s="270"/>
      <c r="G8" s="271"/>
      <c r="I8" s="4"/>
    </row>
    <row r="9" spans="1:9" s="12" customFormat="1" ht="18" customHeight="1">
      <c r="A9" s="318" t="s">
        <v>35</v>
      </c>
      <c r="B9" s="319"/>
      <c r="C9" s="268"/>
      <c r="D9" s="269"/>
      <c r="E9" s="268"/>
      <c r="F9" s="272"/>
      <c r="G9" s="273"/>
    </row>
    <row r="10" spans="1:9" s="12" customFormat="1" ht="18" customHeight="1">
      <c r="A10" s="318" t="s">
        <v>7</v>
      </c>
      <c r="B10" s="319"/>
      <c r="C10" s="268"/>
      <c r="D10" s="269"/>
      <c r="E10" s="268"/>
      <c r="F10" s="272"/>
      <c r="G10" s="273"/>
    </row>
    <row r="11" spans="1:9" s="12" customFormat="1" ht="18" customHeight="1">
      <c r="A11" s="318" t="s">
        <v>8</v>
      </c>
      <c r="B11" s="319"/>
      <c r="C11" s="268"/>
      <c r="D11" s="269"/>
      <c r="E11" s="268"/>
      <c r="F11" s="272"/>
      <c r="G11" s="273"/>
    </row>
    <row r="12" spans="1:9" s="12" customFormat="1" ht="18" customHeight="1">
      <c r="A12" s="318" t="s">
        <v>9</v>
      </c>
      <c r="B12" s="319"/>
      <c r="C12" s="268"/>
      <c r="D12" s="269"/>
      <c r="E12" s="268"/>
      <c r="F12" s="272"/>
      <c r="G12" s="273"/>
    </row>
    <row r="13" spans="1:9" s="12" customFormat="1" ht="18" customHeight="1">
      <c r="A13" s="318" t="s">
        <v>10</v>
      </c>
      <c r="B13" s="319"/>
      <c r="C13" s="268"/>
      <c r="D13" s="269"/>
      <c r="E13" s="337"/>
      <c r="F13" s="268"/>
      <c r="G13" s="338"/>
    </row>
    <row r="14" spans="1:9" s="12" customFormat="1" ht="18" customHeight="1">
      <c r="A14" s="178" t="s">
        <v>18</v>
      </c>
      <c r="B14" s="179"/>
      <c r="C14" s="336"/>
      <c r="D14" s="336"/>
      <c r="E14" s="180"/>
      <c r="F14" s="181"/>
      <c r="G14" s="182"/>
    </row>
    <row r="15" spans="1:9" s="12" customFormat="1" ht="7" customHeight="1">
      <c r="A15" s="15"/>
      <c r="B15" s="28"/>
      <c r="C15" s="13"/>
      <c r="D15" s="13"/>
      <c r="E15" s="13"/>
      <c r="F15" s="13"/>
      <c r="G15" s="14"/>
    </row>
    <row r="16" spans="1:9" s="12" customFormat="1" ht="5.5" customHeight="1">
      <c r="A16" s="15"/>
      <c r="B16" s="28"/>
      <c r="C16" s="13"/>
      <c r="D16" s="13"/>
      <c r="E16" s="13"/>
      <c r="F16" s="13"/>
      <c r="G16" s="14"/>
    </row>
    <row r="17" spans="1:10" s="12" customFormat="1" ht="18" customHeight="1">
      <c r="A17" s="332" t="s">
        <v>11</v>
      </c>
      <c r="B17" s="333"/>
      <c r="C17" s="333"/>
      <c r="D17" s="333"/>
      <c r="E17" s="333"/>
      <c r="F17" s="333"/>
      <c r="G17" s="334"/>
      <c r="I17" s="4"/>
    </row>
    <row r="18" spans="1:10" s="12" customFormat="1" ht="3.5" customHeight="1">
      <c r="A18" s="15"/>
      <c r="B18" s="28"/>
      <c r="C18" s="13"/>
      <c r="D18" s="13"/>
      <c r="E18" s="13"/>
      <c r="F18" s="13"/>
      <c r="G18" s="14"/>
    </row>
    <row r="19" spans="1:10" s="12" customFormat="1" ht="24.5" customHeight="1">
      <c r="A19" s="339" t="s">
        <v>93</v>
      </c>
      <c r="B19" s="340"/>
      <c r="C19" s="340"/>
      <c r="D19" s="188" t="s">
        <v>91</v>
      </c>
      <c r="E19" s="343" t="s">
        <v>22</v>
      </c>
      <c r="F19" s="348" t="s">
        <v>21</v>
      </c>
      <c r="G19" s="349"/>
    </row>
    <row r="20" spans="1:10" s="12" customFormat="1" ht="21.5" customHeight="1">
      <c r="A20" s="341"/>
      <c r="B20" s="342"/>
      <c r="C20" s="342"/>
      <c r="D20" s="189">
        <f>SUM(D21:D25)</f>
        <v>0</v>
      </c>
      <c r="E20" s="344"/>
      <c r="F20" s="350"/>
      <c r="G20" s="351"/>
    </row>
    <row r="21" spans="1:10" s="12" customFormat="1" ht="18" customHeight="1">
      <c r="A21" s="16" t="s">
        <v>0</v>
      </c>
      <c r="B21" s="29"/>
      <c r="C21" s="17"/>
      <c r="D21" s="183">
        <v>0</v>
      </c>
      <c r="E21" s="18">
        <v>1.6E-2</v>
      </c>
      <c r="F21" s="352">
        <f>ROUND(E21*D21,3)</f>
        <v>0</v>
      </c>
      <c r="G21" s="353"/>
    </row>
    <row r="22" spans="1:10" s="12" customFormat="1" ht="18" customHeight="1">
      <c r="A22" s="16" t="s">
        <v>1</v>
      </c>
      <c r="B22" s="29"/>
      <c r="C22" s="17"/>
      <c r="D22" s="183">
        <v>0</v>
      </c>
      <c r="E22" s="18">
        <v>1.6E-2</v>
      </c>
      <c r="F22" s="352">
        <f>ROUND(E22*D22,3)</f>
        <v>0</v>
      </c>
      <c r="G22" s="353"/>
    </row>
    <row r="23" spans="1:10" s="12" customFormat="1" ht="18" customHeight="1">
      <c r="A23" s="16" t="s">
        <v>2</v>
      </c>
      <c r="B23" s="29"/>
      <c r="C23" s="17"/>
      <c r="D23" s="183">
        <v>0</v>
      </c>
      <c r="E23" s="18">
        <v>2.5000000000000001E-2</v>
      </c>
      <c r="F23" s="352">
        <f>ROUND(E23*D23,3)</f>
        <v>0</v>
      </c>
      <c r="G23" s="353"/>
    </row>
    <row r="24" spans="1:10" s="12" customFormat="1" ht="18" customHeight="1">
      <c r="A24" s="16" t="s">
        <v>3</v>
      </c>
      <c r="B24" s="29"/>
      <c r="C24" s="17"/>
      <c r="D24" s="183">
        <v>0</v>
      </c>
      <c r="E24" s="18">
        <v>3.2000000000000001E-2</v>
      </c>
      <c r="F24" s="352">
        <f>ROUND(E24*D24,3)</f>
        <v>0</v>
      </c>
      <c r="G24" s="353"/>
    </row>
    <row r="25" spans="1:10" s="12" customFormat="1" ht="18" customHeight="1">
      <c r="A25" s="16" t="s">
        <v>4</v>
      </c>
      <c r="B25" s="29"/>
      <c r="C25" s="17"/>
      <c r="D25" s="183">
        <v>0</v>
      </c>
      <c r="E25" s="18">
        <v>3.5999999999999997E-2</v>
      </c>
      <c r="F25" s="352">
        <f>ROUND(E25*D25,3)</f>
        <v>0</v>
      </c>
      <c r="G25" s="353"/>
    </row>
    <row r="26" spans="1:10" s="12" customFormat="1" ht="18" customHeight="1">
      <c r="A26" s="345" t="s">
        <v>19</v>
      </c>
      <c r="B26" s="346"/>
      <c r="C26" s="346"/>
      <c r="D26" s="346"/>
      <c r="E26" s="347"/>
      <c r="F26" s="354">
        <f>IF(D20=0,0,IF(SUM(F21:F25)&gt;0.5,SUM(F21:F25),0.5))</f>
        <v>0</v>
      </c>
      <c r="G26" s="355"/>
      <c r="I26" s="4"/>
      <c r="J26" s="4"/>
    </row>
    <row r="27" spans="1:10" s="12" customFormat="1" ht="32" customHeight="1">
      <c r="A27" s="286" t="s">
        <v>86</v>
      </c>
      <c r="B27" s="287"/>
      <c r="C27" s="288"/>
      <c r="D27" s="288"/>
      <c r="E27" s="289"/>
      <c r="F27" s="301">
        <f>IF(Personalnachweis!J23&lt;&gt;0,Personalnachweis!J23,0)</f>
        <v>0</v>
      </c>
      <c r="G27" s="302"/>
      <c r="H27" s="86"/>
      <c r="I27" s="4"/>
      <c r="J27" s="4"/>
    </row>
    <row r="28" spans="1:10" s="12" customFormat="1">
      <c r="A28" s="298" t="s">
        <v>24</v>
      </c>
      <c r="B28" s="299"/>
      <c r="C28" s="299"/>
      <c r="D28" s="299"/>
      <c r="E28" s="299"/>
      <c r="F28" s="299"/>
      <c r="G28" s="300"/>
      <c r="I28" s="4"/>
      <c r="J28" s="4"/>
    </row>
    <row r="29" spans="1:10" ht="5" customHeight="1">
      <c r="A29" s="7"/>
      <c r="B29" s="8"/>
      <c r="C29" s="8"/>
      <c r="D29" s="8"/>
      <c r="E29" s="8"/>
      <c r="F29" s="8"/>
      <c r="G29" s="9"/>
      <c r="I29" s="3"/>
      <c r="J29" s="3"/>
    </row>
    <row r="30" spans="1:10" ht="4" customHeight="1">
      <c r="A30" s="7"/>
      <c r="B30" s="8"/>
      <c r="C30" s="8"/>
      <c r="D30" s="8"/>
      <c r="E30" s="8"/>
      <c r="F30" s="8"/>
      <c r="G30" s="9"/>
      <c r="I30" s="3"/>
      <c r="J30" s="3"/>
    </row>
    <row r="31" spans="1:10" s="6" customFormat="1" ht="18" customHeight="1">
      <c r="A31" s="33" t="s">
        <v>12</v>
      </c>
      <c r="B31" s="32"/>
      <c r="C31" s="32"/>
      <c r="D31" s="32"/>
      <c r="E31" s="32"/>
      <c r="F31" s="32"/>
      <c r="G31" s="34"/>
    </row>
    <row r="32" spans="1:10" s="12" customFormat="1" ht="18" customHeight="1">
      <c r="A32" s="31" t="s">
        <v>28</v>
      </c>
      <c r="B32" s="1"/>
      <c r="C32" s="1"/>
      <c r="D32" s="38" t="s">
        <v>29</v>
      </c>
      <c r="E32" s="184"/>
      <c r="F32" s="39" t="s">
        <v>25</v>
      </c>
      <c r="G32" s="185"/>
    </row>
    <row r="33" spans="1:11" s="12" customFormat="1" ht="18" customHeight="1">
      <c r="A33" s="19" t="s">
        <v>92</v>
      </c>
      <c r="B33" s="20"/>
      <c r="C33" s="20"/>
      <c r="D33" s="38" t="s">
        <v>29</v>
      </c>
      <c r="E33" s="184"/>
      <c r="F33" s="39" t="s">
        <v>25</v>
      </c>
      <c r="G33" s="185"/>
    </row>
    <row r="34" spans="1:11" s="12" customFormat="1" ht="18" customHeight="1">
      <c r="A34" s="19" t="s">
        <v>31</v>
      </c>
      <c r="B34" s="20"/>
      <c r="C34" s="20"/>
      <c r="D34" s="21"/>
      <c r="E34" s="37" t="s">
        <v>27</v>
      </c>
      <c r="F34" s="309">
        <v>90</v>
      </c>
      <c r="G34" s="310"/>
      <c r="H34" s="86"/>
    </row>
    <row r="35" spans="1:11" s="12" customFormat="1" ht="18" customHeight="1">
      <c r="A35" s="19" t="s">
        <v>32</v>
      </c>
      <c r="B35" s="20"/>
      <c r="C35" s="20"/>
      <c r="D35" s="21"/>
      <c r="E35" s="20"/>
      <c r="F35" s="303">
        <f>IF(F27&gt;F26,F26,F27)</f>
        <v>0</v>
      </c>
      <c r="G35" s="304"/>
      <c r="I35" s="4"/>
      <c r="J35" s="104"/>
    </row>
    <row r="36" spans="1:11" s="12" customFormat="1" ht="18" customHeight="1">
      <c r="A36" s="19" t="s">
        <v>133</v>
      </c>
      <c r="B36" s="20"/>
      <c r="C36" s="105"/>
      <c r="D36" s="20"/>
      <c r="E36" s="186">
        <v>0.96</v>
      </c>
      <c r="F36" s="305">
        <f>365*E36</f>
        <v>350.4</v>
      </c>
      <c r="G36" s="306"/>
      <c r="I36" s="4"/>
      <c r="J36" s="103"/>
    </row>
    <row r="37" spans="1:11" s="12" customFormat="1" ht="18" customHeight="1">
      <c r="A37" s="19" t="s">
        <v>30</v>
      </c>
      <c r="B37" s="20"/>
      <c r="C37" s="20"/>
      <c r="D37" s="21"/>
      <c r="E37" s="20"/>
      <c r="F37" s="307">
        <f>F34*F36</f>
        <v>31535.999999999996</v>
      </c>
      <c r="G37" s="308"/>
    </row>
    <row r="38" spans="1:11" ht="7" customHeight="1">
      <c r="A38" s="7"/>
      <c r="B38" s="8"/>
      <c r="C38" s="8"/>
      <c r="D38" s="8"/>
      <c r="E38" s="8"/>
      <c r="F38" s="8"/>
      <c r="G38" s="9"/>
    </row>
    <row r="39" spans="1:11" s="6" customFormat="1" ht="18" customHeight="1">
      <c r="A39" s="33" t="s">
        <v>13</v>
      </c>
      <c r="B39" s="32"/>
      <c r="C39" s="32"/>
      <c r="D39" s="32"/>
      <c r="E39" s="32"/>
      <c r="F39" s="32"/>
      <c r="G39" s="34"/>
    </row>
    <row r="40" spans="1:11" s="12" customFormat="1" ht="41" customHeight="1">
      <c r="A40" s="371" t="s">
        <v>124</v>
      </c>
      <c r="B40" s="372"/>
      <c r="C40" s="372"/>
      <c r="D40" s="372"/>
      <c r="E40" s="373"/>
      <c r="F40" s="363" t="e">
        <f>Personalnachweis!T23/Personalnachweis!J23</f>
        <v>#DIV/0!</v>
      </c>
      <c r="G40" s="364"/>
      <c r="H40" s="2"/>
      <c r="I40" s="2"/>
    </row>
    <row r="41" spans="1:11" s="12" customFormat="1" ht="41" customHeight="1">
      <c r="A41" s="371" t="s">
        <v>149</v>
      </c>
      <c r="B41" s="372"/>
      <c r="C41" s="372"/>
      <c r="D41" s="372"/>
      <c r="E41" s="171">
        <v>1.7399999999999999E-2</v>
      </c>
      <c r="F41" s="369" t="e">
        <f>F40*E41</f>
        <v>#DIV/0!</v>
      </c>
      <c r="G41" s="370"/>
      <c r="H41" s="2"/>
      <c r="I41" s="2"/>
    </row>
    <row r="42" spans="1:11" s="12" customFormat="1" ht="41" customHeight="1">
      <c r="A42" s="371" t="s">
        <v>137</v>
      </c>
      <c r="B42" s="372"/>
      <c r="C42" s="372"/>
      <c r="D42" s="372"/>
      <c r="E42" s="373"/>
      <c r="F42" s="361">
        <v>0</v>
      </c>
      <c r="G42" s="362"/>
      <c r="H42" s="2"/>
      <c r="I42" s="2"/>
    </row>
    <row r="43" spans="1:11" s="12" customFormat="1" ht="18" customHeight="1">
      <c r="A43" s="5" t="s">
        <v>33</v>
      </c>
      <c r="B43" s="23"/>
      <c r="C43" s="23"/>
      <c r="D43" s="23"/>
      <c r="E43" s="23"/>
      <c r="F43" s="365">
        <f>F35</f>
        <v>0</v>
      </c>
      <c r="G43" s="366"/>
      <c r="H43" s="2"/>
      <c r="I43" s="3"/>
    </row>
    <row r="44" spans="1:11" s="12" customFormat="1" ht="18" customHeight="1">
      <c r="A44" s="5" t="s">
        <v>34</v>
      </c>
      <c r="B44" s="23"/>
      <c r="C44" s="23"/>
      <c r="D44" s="23"/>
      <c r="E44" s="23"/>
      <c r="F44" s="313" t="e">
        <f>(F40+F41+F42)*F43</f>
        <v>#DIV/0!</v>
      </c>
      <c r="G44" s="314"/>
      <c r="H44" s="2"/>
      <c r="I44" s="2"/>
    </row>
    <row r="45" spans="1:11" s="12" customFormat="1" ht="18" customHeight="1">
      <c r="A45" s="187" t="s">
        <v>94</v>
      </c>
      <c r="B45" s="99"/>
      <c r="C45" s="99"/>
      <c r="D45" s="99"/>
      <c r="E45" s="99"/>
      <c r="F45" s="311">
        <f>Personalnachweis!M64</f>
        <v>0</v>
      </c>
      <c r="G45" s="312"/>
      <c r="H45" s="2"/>
      <c r="I45" s="2"/>
    </row>
    <row r="46" spans="1:11" ht="33.75" customHeight="1">
      <c r="A46" s="35" t="s">
        <v>121</v>
      </c>
      <c r="B46" s="36"/>
      <c r="C46" s="36"/>
      <c r="D46" s="36"/>
      <c r="E46" s="36"/>
      <c r="F46" s="367" t="e">
        <f>ROUND(((F44+F45)/F37),2)</f>
        <v>#DIV/0!</v>
      </c>
      <c r="G46" s="368"/>
      <c r="J46" s="100"/>
    </row>
    <row r="47" spans="1:11" ht="33.75" customHeight="1">
      <c r="A47" s="35" t="s">
        <v>122</v>
      </c>
      <c r="B47" s="36"/>
      <c r="C47" s="36"/>
      <c r="D47" s="36"/>
      <c r="E47" s="36"/>
      <c r="F47" s="367" t="e">
        <f>F46*30.42</f>
        <v>#DIV/0!</v>
      </c>
      <c r="G47" s="368"/>
      <c r="J47" s="100"/>
    </row>
    <row r="48" spans="1:11" ht="12" customHeight="1">
      <c r="A48" s="25" t="s">
        <v>26</v>
      </c>
      <c r="B48" s="30"/>
      <c r="C48" s="24"/>
      <c r="D48" s="24"/>
      <c r="E48" s="24"/>
      <c r="F48" s="24"/>
      <c r="G48" s="22"/>
      <c r="K48" s="90"/>
    </row>
    <row r="49" spans="1:9" ht="13.75" customHeight="1">
      <c r="A49" s="356"/>
      <c r="B49" s="357"/>
      <c r="C49" s="358"/>
      <c r="D49" s="358"/>
      <c r="E49" s="358"/>
      <c r="F49" s="359"/>
      <c r="G49" s="360"/>
    </row>
    <row r="50" spans="1:9" ht="13.75" customHeight="1">
      <c r="A50" s="356"/>
      <c r="B50" s="357"/>
      <c r="C50" s="358"/>
      <c r="D50" s="358"/>
      <c r="E50" s="358"/>
      <c r="F50" s="359"/>
      <c r="G50" s="360"/>
    </row>
    <row r="51" spans="1:9" ht="13.5" customHeight="1">
      <c r="A51" s="356"/>
      <c r="B51" s="357"/>
      <c r="C51" s="358"/>
      <c r="D51" s="358"/>
      <c r="E51" s="358"/>
      <c r="F51" s="359"/>
      <c r="G51" s="360"/>
    </row>
    <row r="52" spans="1:9" ht="139.5" customHeight="1">
      <c r="A52" s="315" t="s">
        <v>150</v>
      </c>
      <c r="B52" s="316"/>
      <c r="C52" s="316"/>
      <c r="D52" s="316"/>
      <c r="E52" s="316"/>
      <c r="F52" s="316"/>
      <c r="G52" s="317"/>
    </row>
    <row r="53" spans="1:9" ht="4.5" customHeight="1"/>
    <row r="54" spans="1:9" ht="126.75" customHeight="1">
      <c r="A54" s="294" t="s">
        <v>127</v>
      </c>
      <c r="B54" s="295"/>
      <c r="C54" s="295"/>
      <c r="D54" s="295"/>
      <c r="E54" s="295"/>
      <c r="F54" s="296"/>
      <c r="G54" s="297"/>
    </row>
    <row r="55" spans="1:9" ht="25.75" customHeight="1">
      <c r="A55" s="290"/>
      <c r="B55" s="291"/>
      <c r="C55" s="278"/>
      <c r="D55" s="280"/>
      <c r="E55" s="281"/>
      <c r="F55" s="281"/>
      <c r="G55" s="282"/>
    </row>
    <row r="56" spans="1:9" ht="24.5" customHeight="1">
      <c r="A56" s="292"/>
      <c r="B56" s="293"/>
      <c r="C56" s="279"/>
      <c r="D56" s="283"/>
      <c r="E56" s="284"/>
      <c r="F56" s="284"/>
      <c r="G56" s="285"/>
    </row>
    <row r="57" spans="1:9" ht="28.75" customHeight="1" thickBot="1">
      <c r="A57" s="262" t="s">
        <v>15</v>
      </c>
      <c r="B57" s="263"/>
      <c r="C57" s="26" t="s">
        <v>14</v>
      </c>
      <c r="D57" s="274" t="s">
        <v>90</v>
      </c>
      <c r="E57" s="275"/>
      <c r="F57" s="276"/>
      <c r="G57" s="277"/>
    </row>
    <row r="58" spans="1:9" ht="25.5" customHeight="1">
      <c r="A58" s="256"/>
      <c r="B58" s="257"/>
      <c r="C58" s="260"/>
      <c r="D58" s="250"/>
      <c r="E58" s="251"/>
      <c r="F58" s="251"/>
      <c r="G58" s="252"/>
    </row>
    <row r="59" spans="1:9" ht="24" customHeight="1">
      <c r="A59" s="258"/>
      <c r="B59" s="259"/>
      <c r="C59" s="261"/>
      <c r="D59" s="253"/>
      <c r="E59" s="254"/>
      <c r="F59" s="254"/>
      <c r="G59" s="255"/>
      <c r="H59" s="88"/>
      <c r="I59" s="88"/>
    </row>
    <row r="60" spans="1:9" ht="45" customHeight="1" thickBot="1">
      <c r="A60" s="262" t="s">
        <v>15</v>
      </c>
      <c r="B60" s="263"/>
      <c r="C60" s="26" t="s">
        <v>14</v>
      </c>
      <c r="D60" s="247" t="s">
        <v>147</v>
      </c>
      <c r="E60" s="248"/>
      <c r="F60" s="248"/>
      <c r="G60" s="249"/>
      <c r="H60" s="88"/>
      <c r="I60" s="88"/>
    </row>
    <row r="61" spans="1:9" ht="16">
      <c r="B61" s="88"/>
      <c r="C61" s="88"/>
      <c r="D61" s="88"/>
      <c r="E61" s="88"/>
      <c r="F61" s="88"/>
      <c r="G61" s="88"/>
      <c r="H61" s="88"/>
      <c r="I61" s="88"/>
    </row>
    <row r="62" spans="1:9" ht="16">
      <c r="D62" s="88"/>
      <c r="E62" s="88"/>
    </row>
    <row r="63" spans="1:9" ht="16">
      <c r="B63" s="88"/>
      <c r="C63" s="88"/>
      <c r="D63" s="88"/>
      <c r="E63" s="88"/>
    </row>
    <row r="64" spans="1:9" ht="16">
      <c r="B64" s="88"/>
      <c r="C64" s="88"/>
      <c r="D64" s="88"/>
      <c r="E64" s="88"/>
    </row>
    <row r="65" spans="2:9" ht="16">
      <c r="B65" s="88"/>
      <c r="C65" s="88"/>
      <c r="D65" s="88"/>
      <c r="E65" s="88"/>
      <c r="F65" s="88"/>
      <c r="G65" s="88"/>
      <c r="H65" s="89"/>
      <c r="I65" s="88"/>
    </row>
    <row r="66" spans="2:9" ht="16">
      <c r="B66" s="88"/>
      <c r="C66" s="88"/>
      <c r="D66" s="88"/>
      <c r="E66" s="88"/>
      <c r="F66" s="88"/>
      <c r="G66" s="88"/>
      <c r="H66" s="89"/>
      <c r="I66" s="88"/>
    </row>
    <row r="67" spans="2:9" ht="16">
      <c r="B67" s="88"/>
      <c r="C67" s="88"/>
      <c r="D67" s="88"/>
      <c r="E67" s="88"/>
      <c r="F67" s="88"/>
      <c r="G67" s="88"/>
      <c r="H67" s="88"/>
      <c r="I67" s="88"/>
    </row>
    <row r="69" spans="2:9" ht="16">
      <c r="B69" s="88"/>
      <c r="C69" s="88"/>
      <c r="D69" s="88"/>
      <c r="E69" s="88"/>
      <c r="F69" s="88"/>
      <c r="G69" s="88"/>
      <c r="H69" s="88"/>
      <c r="I69" s="88"/>
    </row>
    <row r="70" spans="2:9" ht="16">
      <c r="B70" s="88"/>
      <c r="C70" s="88"/>
      <c r="D70" s="88"/>
      <c r="E70" s="88"/>
      <c r="F70" s="88"/>
      <c r="G70" s="88"/>
      <c r="H70" s="88"/>
      <c r="I70" s="88"/>
    </row>
  </sheetData>
  <sheetProtection algorithmName="SHA-512" hashValue="Kpl28U9y+R0W9wG3sRWrV+M+treS+lCoG+f1xTPQNM1mYF69nDTIdHpNB8t6/6YzhCf76N4VuIqsZqQlZBpjdA==" saltValue="b2gjtGFBsVzoTesQ/qN0pQ==" spinCount="100000" sheet="1" objects="1" scenarios="1"/>
  <mergeCells count="70">
    <mergeCell ref="A49:G51"/>
    <mergeCell ref="F42:G42"/>
    <mergeCell ref="F40:G40"/>
    <mergeCell ref="F43:G43"/>
    <mergeCell ref="F46:G46"/>
    <mergeCell ref="F41:G41"/>
    <mergeCell ref="F47:G47"/>
    <mergeCell ref="A40:E40"/>
    <mergeCell ref="A42:E42"/>
    <mergeCell ref="A41:D41"/>
    <mergeCell ref="A19:C20"/>
    <mergeCell ref="E19:E20"/>
    <mergeCell ref="A26:E26"/>
    <mergeCell ref="F19:G20"/>
    <mergeCell ref="F21:G21"/>
    <mergeCell ref="F22:G22"/>
    <mergeCell ref="F23:G23"/>
    <mergeCell ref="F24:G24"/>
    <mergeCell ref="F25:G25"/>
    <mergeCell ref="F26:G26"/>
    <mergeCell ref="A12:B12"/>
    <mergeCell ref="A13:B13"/>
    <mergeCell ref="C12:D12"/>
    <mergeCell ref="C13:D13"/>
    <mergeCell ref="A17:G17"/>
    <mergeCell ref="C14:D14"/>
    <mergeCell ref="E12:G12"/>
    <mergeCell ref="E13:G13"/>
    <mergeCell ref="A1:G1"/>
    <mergeCell ref="C6:D6"/>
    <mergeCell ref="E6:G6"/>
    <mergeCell ref="A3:G3"/>
    <mergeCell ref="A4:G4"/>
    <mergeCell ref="B2:D2"/>
    <mergeCell ref="A7:B7"/>
    <mergeCell ref="A8:B8"/>
    <mergeCell ref="A9:B9"/>
    <mergeCell ref="A10:B10"/>
    <mergeCell ref="A11:B11"/>
    <mergeCell ref="D57:G57"/>
    <mergeCell ref="C55:C56"/>
    <mergeCell ref="D55:G56"/>
    <mergeCell ref="A27:E27"/>
    <mergeCell ref="A57:B57"/>
    <mergeCell ref="A55:B56"/>
    <mergeCell ref="A54:G54"/>
    <mergeCell ref="A28:G28"/>
    <mergeCell ref="F27:G27"/>
    <mergeCell ref="F35:G35"/>
    <mergeCell ref="F36:G36"/>
    <mergeCell ref="F37:G37"/>
    <mergeCell ref="F34:G34"/>
    <mergeCell ref="F45:G45"/>
    <mergeCell ref="F44:G44"/>
    <mergeCell ref="A52:G52"/>
    <mergeCell ref="E7:G7"/>
    <mergeCell ref="E8:G8"/>
    <mergeCell ref="E9:G9"/>
    <mergeCell ref="E10:G10"/>
    <mergeCell ref="E11:G11"/>
    <mergeCell ref="C7:D7"/>
    <mergeCell ref="C8:D8"/>
    <mergeCell ref="C9:D9"/>
    <mergeCell ref="C10:D10"/>
    <mergeCell ref="C11:D11"/>
    <mergeCell ref="D60:G60"/>
    <mergeCell ref="D58:G59"/>
    <mergeCell ref="A58:B59"/>
    <mergeCell ref="C58:C59"/>
    <mergeCell ref="A60:B60"/>
  </mergeCells>
  <dataValidations count="4">
    <dataValidation type="whole" allowBlank="1" showInputMessage="1" showErrorMessage="1" error="Angabe unzulässig" sqref="D24 D21" xr:uid="{00000000-0002-0000-0000-000000000000}">
      <formula1>0</formula1>
      <formula2>50000</formula2>
    </dataValidation>
    <dataValidation type="whole" allowBlank="1" showInputMessage="1" showErrorMessage="1" error="Angabe unzulässig" sqref="D25 D22:D23" xr:uid="{00000000-0002-0000-0000-000001000000}">
      <formula1>0</formula1>
      <formula2>5000</formula2>
    </dataValidation>
    <dataValidation type="date" allowBlank="1" showInputMessage="1" showErrorMessage="1" error="Datum unzulässig." sqref="C55:C56 C58:C59" xr:uid="{00000000-0002-0000-0000-000002000000}">
      <formula1>43831</formula1>
      <formula2>51136</formula2>
    </dataValidation>
    <dataValidation type="custom" allowBlank="1" showErrorMessage="1" errorTitle="Bitte Angaben überpüfen" error="Die angegebene Platzzahl ist kleiner als die oben angebene Belegung." promptTitle="!! ACHTUNG !!" prompt="Anzahl Plätze Versorgungsvertrag darf nicht kleiner als angegebene Belegungstage sein!" sqref="F34:G34" xr:uid="{00000000-0002-0000-0000-000003000000}">
      <formula1>IF(F34&lt;D20,FALSE,TRUE)</formula1>
    </dataValidation>
  </dataValidations>
  <printOptions horizontalCentered="1" verticalCentered="1"/>
  <pageMargins left="0.25" right="0.25" top="0.75" bottom="0.75" header="0.3" footer="0.3"/>
  <pageSetup paperSize="9" scale="44" orientation="portrait" r:id="rId1"/>
  <headerFooter alignWithMargins="0">
    <oddFooter>&amp;L&amp;A&amp;C&amp;F&amp;R&amp;P von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A1:AA68"/>
  <sheetViews>
    <sheetView showGridLines="0" tabSelected="1" topLeftCell="A11" zoomScaleNormal="100" zoomScaleSheetLayoutView="80" zoomScalePageLayoutView="80" workbookViewId="0">
      <selection activeCell="A22" sqref="A22:XFD22"/>
    </sheetView>
  </sheetViews>
  <sheetFormatPr baseColWidth="10" defaultColWidth="9.6640625" defaultRowHeight="13"/>
  <cols>
    <col min="1" max="1" width="4.33203125" style="40" customWidth="1"/>
    <col min="2" max="2" width="16.6640625" style="47" customWidth="1"/>
    <col min="3" max="3" width="21.33203125" style="40" customWidth="1"/>
    <col min="4" max="4" width="0.6640625" style="40" customWidth="1"/>
    <col min="5" max="6" width="1" style="40" customWidth="1"/>
    <col min="7" max="7" width="0.6640625" style="41" customWidth="1"/>
    <col min="8" max="9" width="7.83203125" style="40" customWidth="1"/>
    <col min="10" max="10" width="8.6640625" style="40" customWidth="1"/>
    <col min="11" max="11" width="13" style="40" customWidth="1"/>
    <col min="12" max="12" width="8.5" style="40" customWidth="1"/>
    <col min="13" max="13" width="12.6640625" style="40" customWidth="1"/>
    <col min="14" max="14" width="11.33203125" style="40" customWidth="1"/>
    <col min="15" max="15" width="17.1640625" style="40" customWidth="1"/>
    <col min="16" max="16" width="8.5" style="40" customWidth="1"/>
    <col min="17" max="17" width="16.1640625" style="40" customWidth="1"/>
    <col min="18" max="18" width="1.5" style="41" customWidth="1"/>
    <col min="19" max="19" width="1.6640625" style="40" customWidth="1"/>
    <col min="20" max="20" width="15.83203125" style="40" customWidth="1"/>
    <col min="21" max="21" width="16.1640625" style="40" hidden="1" customWidth="1"/>
    <col min="22" max="22" width="2.6640625" style="40" customWidth="1"/>
    <col min="23" max="24" width="9.6640625" style="40"/>
    <col min="25" max="25" width="37.6640625" style="40" customWidth="1"/>
    <col min="26" max="26" width="9.6640625" style="40"/>
    <col min="27" max="27" width="15.6640625" style="40" customWidth="1"/>
    <col min="28" max="16384" width="9.6640625" style="40"/>
  </cols>
  <sheetData>
    <row r="1" spans="1:23">
      <c r="A1" s="124"/>
      <c r="B1" s="125"/>
      <c r="C1" s="124"/>
      <c r="D1" s="124"/>
      <c r="E1" s="124"/>
      <c r="F1" s="124"/>
      <c r="G1" s="126"/>
      <c r="H1" s="124"/>
      <c r="I1" s="124"/>
      <c r="J1" s="124"/>
      <c r="K1" s="124"/>
      <c r="L1" s="124"/>
      <c r="M1" s="124"/>
      <c r="N1" s="124"/>
      <c r="O1" s="124"/>
      <c r="P1" s="124"/>
      <c r="Q1" s="127"/>
      <c r="R1" s="128"/>
      <c r="S1" s="129"/>
      <c r="T1" s="129"/>
      <c r="U1" s="129"/>
      <c r="V1" s="129"/>
    </row>
    <row r="2" spans="1:23">
      <c r="B2" s="42"/>
    </row>
    <row r="3" spans="1:23" s="45" customFormat="1" ht="19.5" customHeight="1">
      <c r="A3" s="43" t="s">
        <v>36</v>
      </c>
      <c r="B3" s="44"/>
      <c r="G3" s="46"/>
      <c r="R3" s="46"/>
    </row>
    <row r="4" spans="1:23" ht="13.25" customHeight="1"/>
    <row r="5" spans="1:23" ht="15" customHeight="1">
      <c r="A5" s="48"/>
      <c r="B5" s="49"/>
      <c r="C5" s="48"/>
      <c r="D5" s="48"/>
      <c r="E5" s="48"/>
      <c r="F5" s="48"/>
      <c r="G5" s="50"/>
      <c r="I5" s="51" t="s">
        <v>37</v>
      </c>
      <c r="J5" s="427"/>
      <c r="K5" s="427"/>
      <c r="L5" s="427"/>
      <c r="M5" s="427"/>
      <c r="N5" s="427"/>
      <c r="O5" s="52"/>
      <c r="P5" s="53" t="s">
        <v>38</v>
      </c>
      <c r="Q5" s="211"/>
      <c r="R5" s="54"/>
      <c r="S5" s="54"/>
      <c r="T5" s="54"/>
      <c r="U5" s="54"/>
      <c r="V5" s="55"/>
    </row>
    <row r="6" spans="1:23" ht="18.5" customHeight="1" thickBot="1">
      <c r="S6" s="225"/>
      <c r="T6" s="225"/>
      <c r="U6" s="225"/>
      <c r="V6" s="56"/>
      <c r="W6" s="93"/>
    </row>
    <row r="7" spans="1:23" s="57" customFormat="1" ht="15" customHeight="1" thickBot="1">
      <c r="B7" s="58"/>
      <c r="D7" s="201"/>
      <c r="E7" s="201"/>
      <c r="F7" s="201"/>
      <c r="G7" s="59"/>
      <c r="H7" s="428" t="s">
        <v>39</v>
      </c>
      <c r="I7" s="429"/>
      <c r="J7" s="429"/>
      <c r="K7" s="429"/>
      <c r="L7" s="429"/>
      <c r="M7" s="429"/>
      <c r="N7" s="429"/>
      <c r="O7" s="429"/>
      <c r="P7" s="429"/>
      <c r="Q7" s="430"/>
      <c r="R7" s="60"/>
      <c r="S7" s="201"/>
      <c r="T7" s="232" t="s">
        <v>40</v>
      </c>
      <c r="U7" s="201"/>
      <c r="V7" s="102"/>
    </row>
    <row r="8" spans="1:23" s="61" customFormat="1" ht="15" customHeight="1">
      <c r="A8" s="374" t="s">
        <v>41</v>
      </c>
      <c r="B8" s="385" t="s">
        <v>138</v>
      </c>
      <c r="C8" s="388" t="s">
        <v>139</v>
      </c>
      <c r="D8" s="390"/>
      <c r="E8" s="391"/>
      <c r="F8" s="391"/>
      <c r="G8" s="190"/>
      <c r="H8" s="432" t="s">
        <v>42</v>
      </c>
      <c r="I8" s="434" t="s">
        <v>43</v>
      </c>
      <c r="J8" s="431" t="s">
        <v>44</v>
      </c>
      <c r="K8" s="437" t="s">
        <v>45</v>
      </c>
      <c r="L8" s="438"/>
      <c r="M8" s="438"/>
      <c r="N8" s="439"/>
      <c r="O8" s="437" t="s">
        <v>46</v>
      </c>
      <c r="P8" s="439"/>
      <c r="Q8" s="431" t="s">
        <v>47</v>
      </c>
      <c r="R8" s="221"/>
      <c r="S8" s="418"/>
      <c r="T8" s="420" t="s">
        <v>48</v>
      </c>
      <c r="U8" s="382"/>
      <c r="V8" s="69"/>
      <c r="W8" s="101"/>
    </row>
    <row r="9" spans="1:23" s="61" customFormat="1" ht="18" customHeight="1">
      <c r="A9" s="375"/>
      <c r="B9" s="386"/>
      <c r="C9" s="389"/>
      <c r="D9" s="390"/>
      <c r="E9" s="391"/>
      <c r="F9" s="391"/>
      <c r="G9" s="190"/>
      <c r="H9" s="433"/>
      <c r="I9" s="435"/>
      <c r="J9" s="386"/>
      <c r="K9" s="419" t="s">
        <v>49</v>
      </c>
      <c r="L9" s="419" t="s">
        <v>50</v>
      </c>
      <c r="M9" s="419" t="s">
        <v>51</v>
      </c>
      <c r="N9" s="419" t="s">
        <v>52</v>
      </c>
      <c r="O9" s="383" t="s">
        <v>53</v>
      </c>
      <c r="P9" s="383" t="s">
        <v>54</v>
      </c>
      <c r="Q9" s="386"/>
      <c r="R9" s="221"/>
      <c r="S9" s="418"/>
      <c r="T9" s="421"/>
      <c r="U9" s="382"/>
      <c r="V9" s="69"/>
      <c r="W9" s="101"/>
    </row>
    <row r="10" spans="1:23" s="61" customFormat="1" ht="18" customHeight="1">
      <c r="A10" s="375"/>
      <c r="B10" s="386"/>
      <c r="C10" s="389"/>
      <c r="D10" s="390"/>
      <c r="E10" s="391"/>
      <c r="F10" s="391"/>
      <c r="G10" s="190"/>
      <c r="H10" s="433"/>
      <c r="I10" s="435"/>
      <c r="J10" s="386"/>
      <c r="K10" s="409"/>
      <c r="L10" s="409"/>
      <c r="M10" s="409"/>
      <c r="N10" s="409"/>
      <c r="O10" s="384"/>
      <c r="P10" s="384"/>
      <c r="Q10" s="405" t="s">
        <v>130</v>
      </c>
      <c r="R10" s="222"/>
      <c r="S10" s="418"/>
      <c r="T10" s="421"/>
      <c r="U10" s="231"/>
      <c r="V10" s="101"/>
      <c r="W10" s="101"/>
    </row>
    <row r="11" spans="1:23" s="61" customFormat="1" ht="23.25" customHeight="1">
      <c r="A11" s="375"/>
      <c r="B11" s="386"/>
      <c r="C11" s="389"/>
      <c r="D11" s="407"/>
      <c r="E11" s="391"/>
      <c r="F11" s="391"/>
      <c r="G11" s="190"/>
      <c r="H11" s="408" t="s">
        <v>56</v>
      </c>
      <c r="I11" s="436"/>
      <c r="J11" s="386"/>
      <c r="K11" s="409"/>
      <c r="L11" s="409"/>
      <c r="M11" s="411" t="s">
        <v>57</v>
      </c>
      <c r="N11" s="411" t="s">
        <v>58</v>
      </c>
      <c r="O11" s="384"/>
      <c r="P11" s="384"/>
      <c r="Q11" s="406"/>
      <c r="R11" s="222"/>
      <c r="S11" s="413"/>
      <c r="T11" s="414" t="s">
        <v>55</v>
      </c>
      <c r="U11" s="231"/>
      <c r="V11" s="101"/>
      <c r="W11" s="101"/>
    </row>
    <row r="12" spans="1:23" s="61" customFormat="1" ht="15" customHeight="1">
      <c r="A12" s="375"/>
      <c r="B12" s="386"/>
      <c r="C12" s="389"/>
      <c r="D12" s="407"/>
      <c r="E12" s="391"/>
      <c r="F12" s="391"/>
      <c r="G12" s="190"/>
      <c r="H12" s="408"/>
      <c r="I12" s="210">
        <v>40</v>
      </c>
      <c r="J12" s="62"/>
      <c r="K12" s="416" t="s">
        <v>59</v>
      </c>
      <c r="L12" s="409"/>
      <c r="M12" s="411"/>
      <c r="N12" s="411"/>
      <c r="O12" s="63"/>
      <c r="P12" s="384"/>
      <c r="Q12" s="212">
        <v>0.21</v>
      </c>
      <c r="R12" s="223"/>
      <c r="S12" s="413"/>
      <c r="T12" s="414"/>
      <c r="U12" s="231"/>
      <c r="V12" s="101"/>
      <c r="W12" s="101"/>
    </row>
    <row r="13" spans="1:23" s="61" customFormat="1" ht="21.75" customHeight="1" thickBot="1">
      <c r="A13" s="202" t="s">
        <v>60</v>
      </c>
      <c r="B13" s="387"/>
      <c r="C13" s="203"/>
      <c r="D13" s="194"/>
      <c r="E13" s="195"/>
      <c r="F13" s="391"/>
      <c r="G13" s="191"/>
      <c r="H13" s="66"/>
      <c r="I13" s="64" t="s">
        <v>60</v>
      </c>
      <c r="J13" s="65"/>
      <c r="K13" s="417"/>
      <c r="L13" s="410"/>
      <c r="M13" s="412"/>
      <c r="N13" s="412"/>
      <c r="O13" s="403" t="s">
        <v>61</v>
      </c>
      <c r="P13" s="404"/>
      <c r="Q13" s="64" t="s">
        <v>60</v>
      </c>
      <c r="R13" s="224"/>
      <c r="S13" s="413"/>
      <c r="T13" s="415"/>
      <c r="U13" s="231"/>
      <c r="V13" s="101"/>
      <c r="W13" s="101"/>
    </row>
    <row r="14" spans="1:23" s="61" customFormat="1">
      <c r="A14" s="67"/>
      <c r="B14" s="68"/>
      <c r="C14" s="69"/>
      <c r="D14" s="70"/>
      <c r="E14" s="70"/>
      <c r="F14" s="69"/>
      <c r="G14" s="70"/>
      <c r="H14" s="71"/>
      <c r="I14" s="69"/>
      <c r="J14" s="69"/>
      <c r="K14" s="72"/>
      <c r="L14" s="72"/>
      <c r="M14" s="72"/>
      <c r="N14" s="72"/>
      <c r="O14" s="72"/>
      <c r="P14" s="72"/>
      <c r="Q14" s="73"/>
      <c r="R14" s="74"/>
      <c r="S14" s="226"/>
      <c r="T14" s="226"/>
      <c r="U14" s="226"/>
      <c r="V14" s="73"/>
    </row>
    <row r="15" spans="1:23" ht="14" thickBot="1">
      <c r="A15" s="57" t="s">
        <v>23</v>
      </c>
      <c r="D15" s="93"/>
      <c r="E15" s="93"/>
      <c r="F15" s="93"/>
      <c r="S15" s="227"/>
      <c r="T15" s="227"/>
      <c r="U15" s="227"/>
    </row>
    <row r="16" spans="1:23" hidden="1">
      <c r="A16" s="40" t="s">
        <v>62</v>
      </c>
      <c r="B16" s="40" t="s">
        <v>63</v>
      </c>
      <c r="C16" s="40" t="s">
        <v>64</v>
      </c>
      <c r="D16" s="196" t="s">
        <v>65</v>
      </c>
      <c r="E16" s="197" t="s">
        <v>66</v>
      </c>
      <c r="F16" s="93" t="s">
        <v>67</v>
      </c>
      <c r="G16" s="41" t="s">
        <v>68</v>
      </c>
      <c r="H16" s="40" t="s">
        <v>69</v>
      </c>
      <c r="I16" s="40" t="s">
        <v>70</v>
      </c>
      <c r="J16" s="76" t="s">
        <v>71</v>
      </c>
      <c r="K16" s="40" t="s">
        <v>72</v>
      </c>
      <c r="L16" s="40" t="s">
        <v>73</v>
      </c>
      <c r="M16" s="40" t="s">
        <v>74</v>
      </c>
      <c r="N16" s="40" t="s">
        <v>75</v>
      </c>
      <c r="O16" s="40" t="s">
        <v>76</v>
      </c>
      <c r="P16" s="40" t="s">
        <v>77</v>
      </c>
      <c r="Q16" s="40" t="s">
        <v>78</v>
      </c>
      <c r="R16" s="41" t="s">
        <v>79</v>
      </c>
      <c r="S16" s="75" t="s">
        <v>80</v>
      </c>
      <c r="T16" s="75" t="s">
        <v>81</v>
      </c>
      <c r="U16" s="75" t="s">
        <v>82</v>
      </c>
    </row>
    <row r="17" spans="1:27" s="77" customFormat="1" ht="43.5" customHeight="1">
      <c r="A17" s="77">
        <v>1</v>
      </c>
      <c r="B17" s="207"/>
      <c r="C17" s="208"/>
      <c r="D17" s="204"/>
      <c r="E17" s="205"/>
      <c r="F17" s="206"/>
      <c r="G17" s="192"/>
      <c r="H17" s="207"/>
      <c r="I17" s="218">
        <f t="shared" ref="I17:I22" si="0">$I$12*J17</f>
        <v>0</v>
      </c>
      <c r="J17" s="214"/>
      <c r="K17" s="215"/>
      <c r="L17" s="215"/>
      <c r="M17" s="215"/>
      <c r="N17" s="215"/>
      <c r="O17" s="215"/>
      <c r="P17" s="215"/>
      <c r="Q17" s="219">
        <f t="shared" ref="Q17:Q22" si="1">(((K17+L17+M17)*12+O17+P17)*(1+AG_Anteil_SV)+(N17*12))/12</f>
        <v>0</v>
      </c>
      <c r="R17" s="79"/>
      <c r="S17" s="229"/>
      <c r="T17" s="233">
        <f t="shared" ref="T17:T22" si="2">((K17+L17+M17)*12+O17+P17)*(1+AG_Anteil_SV)+(N17*12)</f>
        <v>0</v>
      </c>
      <c r="U17" s="229"/>
      <c r="V17" s="80"/>
    </row>
    <row r="18" spans="1:27" s="77" customFormat="1" ht="43.5" customHeight="1">
      <c r="A18" s="77">
        <v>2</v>
      </c>
      <c r="B18" s="207"/>
      <c r="C18" s="208"/>
      <c r="D18" s="204"/>
      <c r="E18" s="205"/>
      <c r="F18" s="206"/>
      <c r="G18" s="192"/>
      <c r="H18" s="207"/>
      <c r="I18" s="218">
        <f t="shared" si="0"/>
        <v>0</v>
      </c>
      <c r="J18" s="214"/>
      <c r="K18" s="215"/>
      <c r="L18" s="215"/>
      <c r="M18" s="215"/>
      <c r="N18" s="215"/>
      <c r="O18" s="215"/>
      <c r="P18" s="215"/>
      <c r="Q18" s="219">
        <f t="shared" si="1"/>
        <v>0</v>
      </c>
      <c r="R18" s="81"/>
      <c r="S18" s="229"/>
      <c r="T18" s="234">
        <f t="shared" si="2"/>
        <v>0</v>
      </c>
      <c r="U18" s="229"/>
      <c r="V18" s="78"/>
    </row>
    <row r="19" spans="1:27" s="77" customFormat="1" ht="43.5" customHeight="1">
      <c r="A19" s="77">
        <v>3</v>
      </c>
      <c r="B19" s="207"/>
      <c r="C19" s="208"/>
      <c r="D19" s="204"/>
      <c r="E19" s="205"/>
      <c r="F19" s="206"/>
      <c r="G19" s="192"/>
      <c r="H19" s="207"/>
      <c r="I19" s="218">
        <f t="shared" si="0"/>
        <v>0</v>
      </c>
      <c r="J19" s="214"/>
      <c r="K19" s="215"/>
      <c r="L19" s="215"/>
      <c r="M19" s="215"/>
      <c r="N19" s="215"/>
      <c r="O19" s="215"/>
      <c r="P19" s="215"/>
      <c r="Q19" s="219">
        <f t="shared" si="1"/>
        <v>0</v>
      </c>
      <c r="R19" s="81"/>
      <c r="S19" s="229"/>
      <c r="T19" s="234">
        <f t="shared" si="2"/>
        <v>0</v>
      </c>
      <c r="U19" s="229"/>
      <c r="V19" s="78"/>
    </row>
    <row r="20" spans="1:27" s="77" customFormat="1" ht="43.5" customHeight="1">
      <c r="A20" s="77">
        <v>4</v>
      </c>
      <c r="B20" s="207"/>
      <c r="C20" s="208"/>
      <c r="D20" s="204"/>
      <c r="E20" s="205"/>
      <c r="F20" s="206"/>
      <c r="G20" s="192"/>
      <c r="H20" s="207"/>
      <c r="I20" s="218">
        <f>$I$12*J20</f>
        <v>0</v>
      </c>
      <c r="J20" s="214"/>
      <c r="K20" s="215"/>
      <c r="L20" s="215"/>
      <c r="M20" s="215"/>
      <c r="N20" s="215"/>
      <c r="O20" s="215"/>
      <c r="P20" s="215"/>
      <c r="Q20" s="219">
        <f t="shared" si="1"/>
        <v>0</v>
      </c>
      <c r="R20" s="81"/>
      <c r="S20" s="229"/>
      <c r="T20" s="234">
        <f t="shared" si="2"/>
        <v>0</v>
      </c>
      <c r="U20" s="229"/>
      <c r="V20" s="78"/>
    </row>
    <row r="21" spans="1:27" s="77" customFormat="1" ht="43.5" customHeight="1">
      <c r="A21" s="77">
        <v>5</v>
      </c>
      <c r="B21" s="207"/>
      <c r="C21" s="208"/>
      <c r="D21" s="204"/>
      <c r="E21" s="205"/>
      <c r="F21" s="206"/>
      <c r="G21" s="192"/>
      <c r="H21" s="207"/>
      <c r="I21" s="218">
        <f t="shared" si="0"/>
        <v>0</v>
      </c>
      <c r="J21" s="214"/>
      <c r="K21" s="215"/>
      <c r="L21" s="215"/>
      <c r="M21" s="215"/>
      <c r="N21" s="215"/>
      <c r="O21" s="215"/>
      <c r="P21" s="215"/>
      <c r="Q21" s="219">
        <f t="shared" si="1"/>
        <v>0</v>
      </c>
      <c r="R21" s="81"/>
      <c r="S21" s="229"/>
      <c r="T21" s="234">
        <f t="shared" si="2"/>
        <v>0</v>
      </c>
      <c r="U21" s="229"/>
      <c r="V21" s="78"/>
    </row>
    <row r="22" spans="1:27" s="77" customFormat="1" ht="43.5" customHeight="1" thickBot="1">
      <c r="A22" s="77">
        <v>6</v>
      </c>
      <c r="B22" s="209"/>
      <c r="C22" s="208"/>
      <c r="D22" s="204"/>
      <c r="E22" s="205"/>
      <c r="F22" s="206"/>
      <c r="G22" s="82"/>
      <c r="H22" s="213"/>
      <c r="I22" s="218">
        <f t="shared" si="0"/>
        <v>0</v>
      </c>
      <c r="J22" s="216"/>
      <c r="K22" s="217"/>
      <c r="L22" s="217"/>
      <c r="M22" s="217"/>
      <c r="N22" s="217"/>
      <c r="O22" s="217"/>
      <c r="P22" s="217"/>
      <c r="Q22" s="219">
        <f t="shared" si="1"/>
        <v>0</v>
      </c>
      <c r="R22" s="81"/>
      <c r="S22" s="229"/>
      <c r="T22" s="234">
        <f t="shared" si="2"/>
        <v>0</v>
      </c>
      <c r="U22" s="229"/>
      <c r="V22" s="78"/>
    </row>
    <row r="23" spans="1:27" ht="15" customHeight="1" thickBot="1">
      <c r="A23" s="173" t="s">
        <v>129</v>
      </c>
      <c r="B23" s="173"/>
      <c r="C23" s="174"/>
      <c r="D23" s="198"/>
      <c r="E23" s="199"/>
      <c r="F23" s="200"/>
      <c r="G23" s="193"/>
      <c r="H23" s="83"/>
      <c r="I23" s="84"/>
      <c r="J23" s="98">
        <f>SUM(J17:J22)</f>
        <v>0</v>
      </c>
      <c r="K23" s="97"/>
      <c r="L23" s="97"/>
      <c r="M23" s="97"/>
      <c r="N23" s="97"/>
      <c r="O23" s="97"/>
      <c r="P23" s="97"/>
      <c r="Q23" s="220">
        <f>SUM(Q17:Q22)</f>
        <v>0</v>
      </c>
      <c r="R23" s="228"/>
      <c r="S23" s="230"/>
      <c r="T23" s="96">
        <f>SUM(T17:T22)</f>
        <v>0</v>
      </c>
      <c r="U23" s="230"/>
      <c r="V23" s="85"/>
    </row>
    <row r="24" spans="1:27" ht="15" customHeight="1">
      <c r="S24" s="95"/>
      <c r="T24" s="95"/>
      <c r="U24" s="95"/>
    </row>
    <row r="25" spans="1:27" ht="15" customHeight="1"/>
    <row r="26" spans="1:27" ht="15" customHeight="1">
      <c r="A26" s="394" t="s">
        <v>120</v>
      </c>
      <c r="B26" s="395"/>
      <c r="C26" s="395"/>
      <c r="D26" s="395"/>
      <c r="E26" s="395"/>
      <c r="F26" s="395"/>
      <c r="G26" s="395"/>
      <c r="H26" s="395"/>
      <c r="I26" s="395"/>
      <c r="J26" s="395"/>
      <c r="K26" s="395"/>
      <c r="L26" s="395"/>
      <c r="M26" s="395"/>
      <c r="N26" s="395"/>
      <c r="O26" s="395"/>
      <c r="P26" s="395"/>
      <c r="Q26" s="395"/>
      <c r="R26" s="395"/>
      <c r="S26" s="395"/>
      <c r="T26" s="395"/>
      <c r="U26" s="396"/>
      <c r="V26" s="236"/>
    </row>
    <row r="27" spans="1:27" ht="15" customHeight="1">
      <c r="A27" s="397"/>
      <c r="B27" s="398"/>
      <c r="C27" s="398"/>
      <c r="D27" s="398"/>
      <c r="E27" s="398"/>
      <c r="F27" s="398"/>
      <c r="G27" s="398"/>
      <c r="H27" s="398"/>
      <c r="I27" s="398"/>
      <c r="J27" s="398"/>
      <c r="K27" s="398"/>
      <c r="L27" s="398"/>
      <c r="M27" s="398"/>
      <c r="N27" s="398"/>
      <c r="O27" s="398"/>
      <c r="P27" s="398"/>
      <c r="Q27" s="398"/>
      <c r="R27" s="398"/>
      <c r="S27" s="398"/>
      <c r="T27" s="398"/>
      <c r="U27" s="399"/>
      <c r="V27" s="236"/>
    </row>
    <row r="28" spans="1:27" ht="42" customHeight="1">
      <c r="A28" s="400"/>
      <c r="B28" s="401"/>
      <c r="C28" s="401"/>
      <c r="D28" s="401"/>
      <c r="E28" s="401"/>
      <c r="F28" s="401"/>
      <c r="G28" s="401"/>
      <c r="H28" s="401"/>
      <c r="I28" s="401"/>
      <c r="J28" s="401"/>
      <c r="K28" s="401"/>
      <c r="L28" s="401"/>
      <c r="M28" s="401"/>
      <c r="N28" s="401"/>
      <c r="O28" s="401"/>
      <c r="P28" s="401"/>
      <c r="Q28" s="401"/>
      <c r="R28" s="401"/>
      <c r="S28" s="401"/>
      <c r="T28" s="401"/>
      <c r="U28" s="402"/>
      <c r="V28" s="236"/>
    </row>
    <row r="29" spans="1:27" ht="15" customHeight="1"/>
    <row r="30" spans="1:27" ht="15" customHeight="1">
      <c r="A30" s="238" t="s">
        <v>87</v>
      </c>
      <c r="B30" s="239"/>
      <c r="C30" s="239"/>
      <c r="D30" s="239"/>
      <c r="E30" s="239"/>
      <c r="F30" s="240"/>
      <c r="G30" s="239"/>
      <c r="H30" s="239"/>
      <c r="I30" s="239"/>
      <c r="J30" s="239"/>
      <c r="K30" s="239"/>
      <c r="L30" s="241"/>
      <c r="M30" s="241"/>
      <c r="N30" s="241"/>
      <c r="O30" s="241"/>
      <c r="P30" s="241"/>
      <c r="Q30" s="239"/>
      <c r="R30" s="240"/>
      <c r="S30" s="239"/>
      <c r="T30" s="242"/>
      <c r="U30" s="93"/>
      <c r="V30" s="93"/>
      <c r="W30" s="93"/>
      <c r="X30" s="93"/>
      <c r="Y30" s="93"/>
      <c r="Z30" s="93"/>
      <c r="AA30" s="93"/>
    </row>
    <row r="31" spans="1:27">
      <c r="A31" s="376" t="s">
        <v>88</v>
      </c>
      <c r="B31" s="377"/>
      <c r="C31" s="377"/>
      <c r="D31" s="377"/>
      <c r="E31" s="377"/>
      <c r="F31" s="377"/>
      <c r="G31" s="377"/>
      <c r="H31" s="377"/>
      <c r="I31" s="377"/>
      <c r="J31" s="377"/>
      <c r="K31" s="377"/>
      <c r="L31" s="377"/>
      <c r="M31" s="377"/>
      <c r="N31" s="377"/>
      <c r="O31" s="377"/>
      <c r="P31" s="377"/>
      <c r="Q31" s="377"/>
      <c r="R31" s="377"/>
      <c r="S31" s="377"/>
      <c r="T31" s="378"/>
      <c r="U31" s="93"/>
      <c r="V31" s="93"/>
      <c r="W31" s="93"/>
      <c r="X31" s="93"/>
      <c r="Y31" s="93"/>
      <c r="Z31" s="93"/>
      <c r="AA31" s="93"/>
    </row>
    <row r="32" spans="1:27">
      <c r="A32" s="376" t="s">
        <v>123</v>
      </c>
      <c r="B32" s="377"/>
      <c r="C32" s="377"/>
      <c r="D32" s="377"/>
      <c r="E32" s="377"/>
      <c r="F32" s="377"/>
      <c r="G32" s="377"/>
      <c r="H32" s="377"/>
      <c r="I32" s="377"/>
      <c r="J32" s="377"/>
      <c r="K32" s="377"/>
      <c r="L32" s="377"/>
      <c r="M32" s="377"/>
      <c r="N32" s="377"/>
      <c r="O32" s="377"/>
      <c r="P32" s="377"/>
      <c r="Q32" s="377"/>
      <c r="R32" s="377"/>
      <c r="S32" s="377"/>
      <c r="T32" s="378"/>
      <c r="U32" s="93"/>
      <c r="V32" s="93"/>
      <c r="W32" s="93"/>
      <c r="X32" s="93"/>
      <c r="Y32" s="93"/>
      <c r="Z32" s="93"/>
      <c r="AA32" s="93"/>
    </row>
    <row r="33" spans="1:27">
      <c r="A33" s="376" t="s">
        <v>89</v>
      </c>
      <c r="B33" s="377"/>
      <c r="C33" s="377"/>
      <c r="D33" s="377"/>
      <c r="E33" s="377"/>
      <c r="F33" s="377"/>
      <c r="G33" s="377"/>
      <c r="H33" s="377"/>
      <c r="I33" s="377"/>
      <c r="J33" s="377"/>
      <c r="K33" s="377"/>
      <c r="L33" s="377"/>
      <c r="M33" s="377"/>
      <c r="N33" s="377"/>
      <c r="O33" s="377"/>
      <c r="P33" s="377"/>
      <c r="Q33" s="377"/>
      <c r="R33" s="377"/>
      <c r="S33" s="377"/>
      <c r="T33" s="378"/>
      <c r="U33" s="93"/>
      <c r="V33" s="93"/>
      <c r="W33" s="93"/>
      <c r="X33" s="93"/>
      <c r="Y33" s="93"/>
      <c r="Z33" s="93"/>
      <c r="AA33" s="93"/>
    </row>
    <row r="34" spans="1:27" ht="14.25" customHeight="1">
      <c r="A34" s="379" t="s">
        <v>140</v>
      </c>
      <c r="B34" s="380"/>
      <c r="C34" s="380"/>
      <c r="D34" s="380"/>
      <c r="E34" s="380"/>
      <c r="F34" s="380"/>
      <c r="G34" s="380"/>
      <c r="H34" s="380"/>
      <c r="I34" s="380"/>
      <c r="J34" s="380"/>
      <c r="K34" s="380"/>
      <c r="L34" s="380"/>
      <c r="M34" s="380"/>
      <c r="N34" s="380"/>
      <c r="O34" s="380"/>
      <c r="P34" s="380"/>
      <c r="Q34" s="380"/>
      <c r="R34" s="380"/>
      <c r="S34" s="380"/>
      <c r="T34" s="381"/>
      <c r="U34" s="93"/>
      <c r="V34" s="93"/>
      <c r="W34" s="93"/>
      <c r="X34" s="93"/>
      <c r="Y34" s="93"/>
      <c r="Z34" s="93"/>
      <c r="AA34" s="93"/>
    </row>
    <row r="35" spans="1:27" ht="45" customHeight="1">
      <c r="A35" s="237"/>
      <c r="B35" s="392" t="s">
        <v>143</v>
      </c>
      <c r="C35" s="392"/>
      <c r="D35" s="392"/>
      <c r="E35" s="392"/>
      <c r="F35" s="392"/>
      <c r="G35" s="392"/>
      <c r="H35" s="392"/>
      <c r="I35" s="392"/>
      <c r="J35" s="392"/>
      <c r="K35" s="392"/>
      <c r="L35" s="392"/>
      <c r="M35" s="392"/>
      <c r="N35" s="392"/>
      <c r="O35" s="392"/>
      <c r="P35" s="392"/>
      <c r="Q35" s="392"/>
      <c r="R35" s="392"/>
      <c r="S35" s="392"/>
      <c r="T35" s="393"/>
      <c r="U35" s="93"/>
      <c r="V35" s="93"/>
      <c r="W35" s="93"/>
      <c r="X35" s="93"/>
      <c r="Y35" s="93"/>
      <c r="Z35" s="93"/>
      <c r="AA35" s="93"/>
    </row>
    <row r="36" spans="1:27">
      <c r="A36" s="235"/>
      <c r="B36" s="93"/>
      <c r="C36" s="93"/>
      <c r="D36" s="93"/>
      <c r="E36" s="93"/>
      <c r="F36" s="41"/>
      <c r="G36" s="93"/>
      <c r="H36" s="93"/>
      <c r="I36" s="93"/>
      <c r="J36" s="93"/>
      <c r="K36" s="93"/>
      <c r="L36" s="94"/>
      <c r="M36" s="94"/>
      <c r="N36" s="94"/>
      <c r="O36" s="94"/>
      <c r="P36" s="94"/>
      <c r="Q36" s="93"/>
      <c r="S36" s="93"/>
      <c r="T36" s="93"/>
      <c r="U36" s="93"/>
      <c r="V36" s="93"/>
      <c r="W36" s="93"/>
      <c r="X36" s="93"/>
      <c r="Y36" s="93"/>
      <c r="Z36" s="93"/>
      <c r="AA36" s="93"/>
    </row>
    <row r="37" spans="1:27">
      <c r="A37" s="235" t="s">
        <v>141</v>
      </c>
      <c r="B37" s="93"/>
      <c r="C37" s="93"/>
      <c r="D37" s="93"/>
      <c r="E37" s="93"/>
      <c r="F37" s="41"/>
      <c r="G37" s="93"/>
      <c r="H37" s="93"/>
      <c r="I37" s="93"/>
      <c r="J37" s="93"/>
      <c r="K37" s="93"/>
      <c r="L37" s="94"/>
      <c r="M37" s="94"/>
      <c r="N37" s="94"/>
      <c r="O37" s="94"/>
      <c r="P37" s="94"/>
      <c r="Q37" s="93"/>
      <c r="S37" s="93"/>
      <c r="T37" s="93"/>
      <c r="U37" s="93"/>
      <c r="V37" s="93"/>
      <c r="W37" s="93"/>
      <c r="X37" s="93"/>
      <c r="Y37" s="93"/>
      <c r="Z37" s="93"/>
      <c r="AA37" s="93"/>
    </row>
    <row r="38" spans="1:27">
      <c r="A38" s="235" t="s">
        <v>142</v>
      </c>
      <c r="B38" s="93"/>
      <c r="C38" s="93"/>
      <c r="D38" s="93"/>
      <c r="E38" s="93"/>
      <c r="F38" s="41"/>
      <c r="G38" s="93"/>
      <c r="H38" s="93"/>
      <c r="I38" s="93"/>
      <c r="J38" s="93"/>
      <c r="K38" s="93"/>
      <c r="L38" s="93"/>
      <c r="M38" s="93"/>
      <c r="N38" s="93"/>
      <c r="O38" s="93"/>
      <c r="P38" s="93"/>
      <c r="Q38" s="93"/>
      <c r="S38" s="93"/>
      <c r="T38" s="93"/>
      <c r="U38" s="93"/>
      <c r="V38" s="93"/>
      <c r="W38" s="93"/>
      <c r="X38" s="93"/>
      <c r="Y38" s="93"/>
      <c r="Z38" s="93"/>
      <c r="AA38" s="93"/>
    </row>
    <row r="39" spans="1:27">
      <c r="A39" s="93"/>
      <c r="B39" s="93"/>
      <c r="C39" s="41"/>
      <c r="D39" s="93"/>
      <c r="E39" s="93"/>
      <c r="F39" s="93"/>
      <c r="G39" s="93"/>
      <c r="H39" s="93"/>
      <c r="I39" s="93"/>
      <c r="J39" s="93"/>
      <c r="K39" s="93"/>
      <c r="L39" s="93"/>
      <c r="M39" s="93"/>
      <c r="N39" s="87"/>
      <c r="O39" s="87"/>
      <c r="P39" s="87"/>
      <c r="Q39" s="87"/>
      <c r="R39" s="87"/>
      <c r="S39" s="87"/>
      <c r="T39" s="87"/>
      <c r="U39" s="87"/>
      <c r="V39" s="93"/>
      <c r="W39" s="93"/>
      <c r="X39" s="93"/>
      <c r="Y39" s="93"/>
      <c r="Z39" s="93"/>
      <c r="AA39" s="93"/>
    </row>
    <row r="40" spans="1:27">
      <c r="N40" s="92"/>
      <c r="O40" s="92"/>
      <c r="P40" s="92"/>
      <c r="Q40" s="92"/>
      <c r="R40" s="91"/>
      <c r="S40" s="87"/>
      <c r="T40" s="91"/>
      <c r="U40" s="91"/>
    </row>
    <row r="41" spans="1:27">
      <c r="A41" s="40" t="s">
        <v>83</v>
      </c>
      <c r="N41" s="92"/>
      <c r="O41" s="92"/>
      <c r="P41" s="92"/>
      <c r="Q41" s="92"/>
      <c r="R41" s="91"/>
      <c r="S41" s="87"/>
      <c r="T41" s="91"/>
      <c r="U41" s="91"/>
    </row>
    <row r="42" spans="1:27">
      <c r="L42" s="41"/>
      <c r="N42" s="92"/>
      <c r="O42" s="92"/>
      <c r="P42" s="92"/>
      <c r="Q42" s="92"/>
      <c r="R42" s="91"/>
      <c r="S42" s="87"/>
      <c r="T42" s="91"/>
      <c r="U42" s="91"/>
    </row>
    <row r="44" spans="1:27" ht="14.25" customHeight="1">
      <c r="A44" s="424"/>
      <c r="B44" s="424"/>
      <c r="F44" s="422"/>
      <c r="G44" s="422"/>
      <c r="H44" s="422"/>
      <c r="I44" s="422"/>
      <c r="J44" s="422"/>
    </row>
    <row r="45" spans="1:27" ht="15" customHeight="1" thickBot="1">
      <c r="A45" s="425"/>
      <c r="B45" s="425"/>
      <c r="F45" s="423"/>
      <c r="G45" s="423"/>
      <c r="H45" s="423"/>
      <c r="I45" s="423"/>
      <c r="J45" s="423"/>
    </row>
    <row r="46" spans="1:27">
      <c r="A46" s="40" t="s">
        <v>84</v>
      </c>
      <c r="F46" s="40" t="s">
        <v>85</v>
      </c>
    </row>
    <row r="53" spans="3:16" ht="14">
      <c r="C53" s="130"/>
      <c r="D53" s="131"/>
      <c r="E53" s="131"/>
      <c r="F53" s="131"/>
      <c r="G53" s="131"/>
      <c r="H53" s="131"/>
      <c r="I53" s="131"/>
      <c r="J53" s="131"/>
      <c r="K53" s="131"/>
      <c r="L53" s="132"/>
      <c r="M53" s="132"/>
      <c r="N53" s="132"/>
      <c r="O53" s="133"/>
      <c r="P53" s="41"/>
    </row>
    <row r="54" spans="3:16" ht="25">
      <c r="C54" s="134" t="s">
        <v>97</v>
      </c>
      <c r="D54" s="135"/>
      <c r="E54" s="135"/>
      <c r="F54" s="135"/>
      <c r="G54" s="135"/>
      <c r="H54" s="135"/>
      <c r="I54" s="136"/>
      <c r="J54" s="137"/>
      <c r="K54" s="136"/>
      <c r="L54" s="136"/>
      <c r="M54" s="136"/>
      <c r="N54" s="136"/>
      <c r="O54" s="138"/>
      <c r="P54" s="41"/>
    </row>
    <row r="55" spans="3:16" ht="14">
      <c r="C55" s="139"/>
      <c r="D55" s="136"/>
      <c r="E55" s="136"/>
      <c r="F55" s="136"/>
      <c r="G55" s="136"/>
      <c r="H55" s="136"/>
      <c r="I55" s="136"/>
      <c r="J55" s="137"/>
      <c r="K55" s="136"/>
      <c r="L55" s="136"/>
      <c r="M55" s="136"/>
      <c r="N55" s="136"/>
      <c r="O55" s="138"/>
      <c r="P55" s="41"/>
    </row>
    <row r="56" spans="3:16" ht="14">
      <c r="C56" s="140"/>
      <c r="D56" s="141"/>
      <c r="E56" s="141"/>
      <c r="F56" s="136"/>
      <c r="G56" s="136"/>
      <c r="H56" s="426" t="s">
        <v>99</v>
      </c>
      <c r="I56" s="426"/>
      <c r="J56" s="426"/>
      <c r="K56" s="245"/>
      <c r="L56" s="142" t="s">
        <v>100</v>
      </c>
      <c r="M56" s="246"/>
      <c r="N56" s="142"/>
      <c r="O56" s="143"/>
      <c r="P56" s="41"/>
    </row>
    <row r="57" spans="3:16" ht="14">
      <c r="C57" s="144" t="s">
        <v>98</v>
      </c>
      <c r="D57" s="145"/>
      <c r="E57" s="145"/>
      <c r="F57" s="145"/>
      <c r="G57" s="137"/>
      <c r="H57" s="137"/>
      <c r="I57" s="137"/>
      <c r="J57" s="137"/>
      <c r="K57" s="146" t="s">
        <v>102</v>
      </c>
      <c r="L57" s="147"/>
      <c r="M57" s="148"/>
      <c r="N57" s="146" t="s">
        <v>95</v>
      </c>
      <c r="O57" s="149"/>
      <c r="P57" s="41"/>
    </row>
    <row r="58" spans="3:16" ht="14">
      <c r="C58" s="150" t="s">
        <v>144</v>
      </c>
      <c r="D58" s="141"/>
      <c r="E58" s="141"/>
      <c r="F58" s="136"/>
      <c r="G58" s="136"/>
      <c r="H58" s="136"/>
      <c r="I58" s="136"/>
      <c r="J58" s="137"/>
      <c r="K58" s="244"/>
      <c r="L58" s="151"/>
      <c r="M58" s="152"/>
      <c r="N58" s="244"/>
      <c r="O58" s="149"/>
      <c r="P58" s="41"/>
    </row>
    <row r="59" spans="3:16" ht="14">
      <c r="C59" s="150" t="s">
        <v>151</v>
      </c>
      <c r="D59" s="153"/>
      <c r="E59" s="153"/>
      <c r="F59" s="153"/>
      <c r="G59" s="137"/>
      <c r="H59" s="153"/>
      <c r="I59" s="172">
        <v>1.7399999999999999E-2</v>
      </c>
      <c r="J59" s="153"/>
      <c r="K59" s="243">
        <f>K58*I59</f>
        <v>0</v>
      </c>
      <c r="L59" s="153"/>
      <c r="M59" s="153"/>
      <c r="N59" s="243">
        <f>N58*I59</f>
        <v>0</v>
      </c>
      <c r="O59" s="149"/>
      <c r="P59" s="41"/>
    </row>
    <row r="60" spans="3:16" ht="14">
      <c r="C60" s="154" t="s">
        <v>125</v>
      </c>
      <c r="D60" s="155"/>
      <c r="E60" s="156"/>
      <c r="F60" s="157"/>
      <c r="G60" s="157"/>
      <c r="H60" s="157"/>
      <c r="I60" s="157"/>
      <c r="J60" s="137"/>
      <c r="K60" s="244"/>
      <c r="L60" s="151"/>
      <c r="M60" s="152"/>
      <c r="N60" s="244"/>
      <c r="O60" s="149"/>
      <c r="P60" s="41"/>
    </row>
    <row r="61" spans="3:16" ht="15" thickBot="1">
      <c r="C61" s="158" t="s">
        <v>145</v>
      </c>
      <c r="D61" s="159"/>
      <c r="E61" s="148"/>
      <c r="F61" s="136"/>
      <c r="G61" s="136"/>
      <c r="H61" s="136"/>
      <c r="I61" s="136"/>
      <c r="J61" s="137"/>
      <c r="K61" s="160">
        <f>SUM(K58:K60)</f>
        <v>0</v>
      </c>
      <c r="L61" s="152"/>
      <c r="M61" s="152"/>
      <c r="N61" s="160">
        <f>SUM(N58:N60)</f>
        <v>0</v>
      </c>
      <c r="O61" s="138"/>
      <c r="P61" s="41"/>
    </row>
    <row r="62" spans="3:16" ht="15" thickTop="1">
      <c r="C62" s="161"/>
      <c r="D62" s="162"/>
      <c r="E62" s="141"/>
      <c r="F62" s="141"/>
      <c r="G62" s="163"/>
      <c r="H62" s="141"/>
      <c r="I62" s="141"/>
      <c r="J62" s="137"/>
      <c r="K62" s="141"/>
      <c r="L62" s="141"/>
      <c r="M62" s="136"/>
      <c r="N62" s="136"/>
      <c r="O62" s="138"/>
      <c r="P62" s="41"/>
    </row>
    <row r="63" spans="3:16" ht="14">
      <c r="C63" s="161"/>
      <c r="D63" s="162"/>
      <c r="E63" s="141"/>
      <c r="F63" s="141"/>
      <c r="G63" s="163"/>
      <c r="H63" s="141"/>
      <c r="I63" s="141"/>
      <c r="J63" s="137"/>
      <c r="K63" s="141"/>
      <c r="L63" s="141"/>
      <c r="M63" s="136"/>
      <c r="N63" s="136"/>
      <c r="O63" s="138"/>
      <c r="P63" s="41"/>
    </row>
    <row r="64" spans="3:16" ht="17">
      <c r="C64" s="161"/>
      <c r="D64" s="141"/>
      <c r="E64" s="136"/>
      <c r="F64" s="136"/>
      <c r="G64" s="136"/>
      <c r="H64" s="136"/>
      <c r="I64" s="136"/>
      <c r="J64" s="137"/>
      <c r="K64" s="164"/>
      <c r="L64" s="164" t="s">
        <v>96</v>
      </c>
      <c r="M64" s="165">
        <f>N61-K61</f>
        <v>0</v>
      </c>
      <c r="N64" s="148"/>
      <c r="O64" s="166"/>
      <c r="P64" s="41"/>
    </row>
    <row r="65" spans="3:16" ht="14">
      <c r="C65" s="167"/>
      <c r="D65" s="156"/>
      <c r="E65" s="156"/>
      <c r="F65" s="156"/>
      <c r="G65" s="156"/>
      <c r="H65" s="156"/>
      <c r="I65" s="156"/>
      <c r="J65" s="156"/>
      <c r="K65" s="156"/>
      <c r="L65" s="157"/>
      <c r="M65" s="157"/>
      <c r="N65" s="157"/>
      <c r="O65" s="168"/>
      <c r="P65" s="41"/>
    </row>
    <row r="66" spans="3:16">
      <c r="C66" s="41"/>
      <c r="D66" s="41"/>
      <c r="E66" s="41"/>
      <c r="F66" s="41"/>
      <c r="H66" s="41"/>
      <c r="I66" s="41"/>
      <c r="J66" s="41"/>
      <c r="K66" s="41"/>
      <c r="L66" s="41"/>
      <c r="M66" s="41"/>
      <c r="N66" s="41"/>
      <c r="O66" s="41"/>
      <c r="P66" s="41"/>
    </row>
    <row r="67" spans="3:16">
      <c r="C67" s="41"/>
      <c r="D67" s="41"/>
      <c r="E67" s="41"/>
      <c r="F67" s="41"/>
      <c r="H67" s="41"/>
      <c r="I67" s="41"/>
      <c r="J67" s="41"/>
      <c r="K67" s="41"/>
      <c r="L67" s="41"/>
      <c r="M67" s="123"/>
      <c r="N67" s="41"/>
      <c r="O67" s="41"/>
      <c r="P67" s="41"/>
    </row>
    <row r="68" spans="3:16">
      <c r="C68" s="41"/>
      <c r="D68" s="41"/>
      <c r="E68" s="41"/>
      <c r="F68" s="41"/>
      <c r="H68" s="41"/>
      <c r="I68" s="41"/>
      <c r="J68" s="41"/>
      <c r="K68" s="41"/>
      <c r="L68" s="41"/>
      <c r="M68" s="41"/>
      <c r="N68" s="41"/>
      <c r="O68" s="41"/>
      <c r="P68" s="41"/>
    </row>
  </sheetData>
  <sheetProtection algorithmName="SHA-512" hashValue="Cs5dJZko1eDWTP8ZBP0FGJGQut/kR5IIRX3x2nY1yx9pFJlamPHLoYL4LQsbGuag0fT461CwgugaBkgeeUknGg==" saltValue="+mB0k0co+E5d1zUvZ1y+SQ==" spinCount="100000" sheet="1" objects="1" scenarios="1" insertRows="0"/>
  <mergeCells count="42">
    <mergeCell ref="F44:J45"/>
    <mergeCell ref="A44:B45"/>
    <mergeCell ref="H56:J56"/>
    <mergeCell ref="J5:N5"/>
    <mergeCell ref="H7:Q7"/>
    <mergeCell ref="Q8:Q9"/>
    <mergeCell ref="F8:F13"/>
    <mergeCell ref="P9:P12"/>
    <mergeCell ref="H8:H10"/>
    <mergeCell ref="I8:I11"/>
    <mergeCell ref="J8:J11"/>
    <mergeCell ref="K8:N8"/>
    <mergeCell ref="O8:P8"/>
    <mergeCell ref="K9:K11"/>
    <mergeCell ref="L9:L10"/>
    <mergeCell ref="M9:M10"/>
    <mergeCell ref="B35:T35"/>
    <mergeCell ref="A31:T31"/>
    <mergeCell ref="A26:U28"/>
    <mergeCell ref="O13:P13"/>
    <mergeCell ref="Q10:Q11"/>
    <mergeCell ref="D11:D12"/>
    <mergeCell ref="H11:H12"/>
    <mergeCell ref="L11:L13"/>
    <mergeCell ref="M11:M13"/>
    <mergeCell ref="N11:N13"/>
    <mergeCell ref="S11:S13"/>
    <mergeCell ref="T11:T13"/>
    <mergeCell ref="K12:K13"/>
    <mergeCell ref="S8:S10"/>
    <mergeCell ref="N9:N10"/>
    <mergeCell ref="T8:T10"/>
    <mergeCell ref="A8:A12"/>
    <mergeCell ref="A32:T32"/>
    <mergeCell ref="A33:T33"/>
    <mergeCell ref="A34:T34"/>
    <mergeCell ref="U8:U9"/>
    <mergeCell ref="O9:O11"/>
    <mergeCell ref="B8:B13"/>
    <mergeCell ref="C8:C12"/>
    <mergeCell ref="D8:D10"/>
    <mergeCell ref="E8:E12"/>
  </mergeCells>
  <conditionalFormatting sqref="M64">
    <cfRule type="expression" dxfId="26" priority="3">
      <formula>IF($M$64&lt;0,TRUE,FALSE)</formula>
    </cfRule>
    <cfRule type="expression" dxfId="25" priority="4">
      <formula>IF($M$64&gt;0,TRUE,FALSE)</formula>
    </cfRule>
  </conditionalFormatting>
  <conditionalFormatting sqref="O64">
    <cfRule type="expression" dxfId="24" priority="1">
      <formula>IF($M$64&lt;0,TRUE,FALSE)</formula>
    </cfRule>
    <cfRule type="expression" dxfId="23" priority="2">
      <formula>IF($M$64&gt;0,TRUE,FALSE)</formula>
    </cfRule>
  </conditionalFormatting>
  <dataValidations count="1">
    <dataValidation type="list" allowBlank="1" showInputMessage="1" showErrorMessage="1" sqref="C17:C22" xr:uid="{00000000-0002-0000-0100-000000000000}">
      <formula1>"nach § 85 Absatz 9 Nr. 1a SGB XI: abgeschlossene Ausbildung vorhanden,nach § 85 Absatz 9 Nr. 1b SGB XI: berufsbegleitende Ausbildung wurde begonnen,nach § 85 Absatz 9 Nr. 1c SGB XI: berufsbegleitende Ausbildung wird in den nächsten 2 Jahren begonnen"</formula1>
    </dataValidation>
  </dataValidations>
  <pageMargins left="0.25" right="0.25" top="0.75" bottom="0.75" header="0.3" footer="0.3"/>
  <pageSetup paperSize="9" scale="42" fitToHeight="0" orientation="landscape" r:id="rId1"/>
  <headerFooter alignWithMargins="0">
    <oddFooter>&amp;L&amp;A&amp;C&amp;F&amp;R&amp;P von &amp;N</oddFooter>
  </headerFooter>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7"/>
  <sheetViews>
    <sheetView showGridLines="0" zoomScaleNormal="100" zoomScaleSheetLayoutView="90" zoomScalePageLayoutView="140" workbookViewId="0">
      <selection activeCell="D31" sqref="D31"/>
    </sheetView>
  </sheetViews>
  <sheetFormatPr baseColWidth="10" defaultRowHeight="14"/>
  <cols>
    <col min="1" max="1" width="138" customWidth="1"/>
  </cols>
  <sheetData>
    <row r="1" spans="1:1">
      <c r="A1" s="106"/>
    </row>
    <row r="2" spans="1:1" ht="38">
      <c r="A2" s="107" t="s">
        <v>103</v>
      </c>
    </row>
    <row r="3" spans="1:1">
      <c r="A3" s="108"/>
    </row>
    <row r="4" spans="1:1">
      <c r="A4" s="106"/>
    </row>
    <row r="5" spans="1:1">
      <c r="A5" s="109" t="s">
        <v>104</v>
      </c>
    </row>
    <row r="6" spans="1:1">
      <c r="A6" s="106"/>
    </row>
    <row r="7" spans="1:1" ht="91.5" customHeight="1">
      <c r="A7" s="110" t="s">
        <v>112</v>
      </c>
    </row>
    <row r="8" spans="1:1">
      <c r="A8" s="106"/>
    </row>
    <row r="9" spans="1:1">
      <c r="A9" s="109" t="s">
        <v>105</v>
      </c>
    </row>
    <row r="10" spans="1:1">
      <c r="A10" s="111"/>
    </row>
    <row r="11" spans="1:1" ht="30">
      <c r="A11" s="112" t="s">
        <v>113</v>
      </c>
    </row>
    <row r="12" spans="1:1" ht="30">
      <c r="A12" s="112" t="s">
        <v>115</v>
      </c>
    </row>
    <row r="13" spans="1:1" ht="15">
      <c r="A13" s="113" t="s">
        <v>114</v>
      </c>
    </row>
    <row r="14" spans="1:1">
      <c r="A14" s="114">
        <f>'Vereinbarung § 84 Abs.9 SGB XI'!F43</f>
        <v>0</v>
      </c>
    </row>
    <row r="15" spans="1:1">
      <c r="A15" s="109"/>
    </row>
    <row r="16" spans="1:1" ht="45">
      <c r="A16" s="115" t="s">
        <v>116</v>
      </c>
    </row>
    <row r="17" spans="1:1">
      <c r="A17" s="169"/>
    </row>
    <row r="18" spans="1:1">
      <c r="A18" s="115"/>
    </row>
    <row r="19" spans="1:1">
      <c r="A19" s="109" t="s">
        <v>106</v>
      </c>
    </row>
    <row r="20" spans="1:1">
      <c r="A20" s="106"/>
    </row>
    <row r="21" spans="1:1">
      <c r="A21" s="116" t="s">
        <v>135</v>
      </c>
    </row>
    <row r="22" spans="1:1">
      <c r="A22" s="106"/>
    </row>
    <row r="23" spans="1:1">
      <c r="A23" s="109" t="s">
        <v>107</v>
      </c>
    </row>
    <row r="24" spans="1:1">
      <c r="A24" s="106"/>
    </row>
    <row r="25" spans="1:1" ht="30">
      <c r="A25" s="117" t="s">
        <v>101</v>
      </c>
    </row>
    <row r="26" spans="1:1">
      <c r="A26" s="117"/>
    </row>
    <row r="27" spans="1:1">
      <c r="A27" s="109" t="s">
        <v>108</v>
      </c>
    </row>
    <row r="28" spans="1:1">
      <c r="A28" s="109"/>
    </row>
    <row r="29" spans="1:1" ht="31.5" customHeight="1">
      <c r="A29" s="110" t="s">
        <v>136</v>
      </c>
    </row>
    <row r="30" spans="1:1" ht="15">
      <c r="A30" s="118" t="s">
        <v>117</v>
      </c>
    </row>
    <row r="31" spans="1:1" ht="21" customHeight="1">
      <c r="A31" s="170" t="e">
        <f>'Vereinbarung § 84 Abs.9 SGB XI'!F46</f>
        <v>#DIV/0!</v>
      </c>
    </row>
    <row r="32" spans="1:1" ht="45">
      <c r="A32" s="119" t="s">
        <v>134</v>
      </c>
    </row>
    <row r="33" spans="1:1">
      <c r="A33" s="120"/>
    </row>
    <row r="34" spans="1:1">
      <c r="A34" s="109" t="s">
        <v>109</v>
      </c>
    </row>
    <row r="35" spans="1:1">
      <c r="A35" s="106"/>
    </row>
    <row r="36" spans="1:1" ht="267" customHeight="1">
      <c r="A36" s="110" t="s">
        <v>146</v>
      </c>
    </row>
    <row r="37" spans="1:1">
      <c r="A37" s="109" t="s">
        <v>110</v>
      </c>
    </row>
    <row r="38" spans="1:1">
      <c r="A38" s="106"/>
    </row>
    <row r="39" spans="1:1" ht="165">
      <c r="A39" s="120" t="s">
        <v>128</v>
      </c>
    </row>
    <row r="40" spans="1:1">
      <c r="A40" s="121" t="s">
        <v>111</v>
      </c>
    </row>
    <row r="41" spans="1:1">
      <c r="A41" s="106"/>
    </row>
    <row r="42" spans="1:1" ht="15">
      <c r="A42" s="117" t="s">
        <v>118</v>
      </c>
    </row>
    <row r="43" spans="1:1">
      <c r="A43" s="122">
        <f>'Vereinbarung § 84 Abs.9 SGB XI'!E33</f>
        <v>0</v>
      </c>
    </row>
    <row r="44" spans="1:1">
      <c r="A44" s="122">
        <f>'Vereinbarung § 84 Abs.9 SGB XI'!G33</f>
        <v>0</v>
      </c>
    </row>
    <row r="45" spans="1:1" ht="33" customHeight="1">
      <c r="A45" s="117" t="s">
        <v>148</v>
      </c>
    </row>
    <row r="46" spans="1:1" ht="15.75" customHeight="1">
      <c r="A46" s="117"/>
    </row>
    <row r="47" spans="1:1" ht="45">
      <c r="A47" s="117" t="s">
        <v>119</v>
      </c>
    </row>
  </sheetData>
  <sheetProtection algorithmName="SHA-512" hashValue="F+pSUqxdTrvafgnHEO0LXM6/T5L5sTTqI5VvyXZXbSkaWbNFG9HDvKu6WUaq/leLWWPVstr1W+M0VVrebTxx7g==" saltValue="EJQeelealDrXna4jL1aHVw==" spinCount="100000" sheet="1" objects="1" scenarios="1"/>
  <pageMargins left="1" right="1" top="1" bottom="1" header="0.5" footer="0.5"/>
  <pageSetup paperSize="9" scale="53" orientation="portrait" r:id="rId1"/>
  <headerFooter alignWithMargins="0">
    <oddFooter>&amp;L&amp;A&amp;C&amp;F&amp;R&amp;P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Vereinbarung § 84 Abs.9 SGB XI</vt:lpstr>
      <vt:lpstr>Personalnachweis</vt:lpstr>
      <vt:lpstr>Verbindliche Regelungen </vt:lpstr>
      <vt:lpstr>'Verbindliche Regelungen '!_Toc70535016</vt:lpstr>
      <vt:lpstr>Personalnachweis!AG_Anteil_SV</vt:lpstr>
      <vt:lpstr>'Verbindliche Regelungen '!Druckbereich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2021-06-16T11:51:23Z</cp:lastPrinted>
  <dcterms:created xsi:type="dcterms:W3CDTF">2020-09-28T06:49:01Z</dcterms:created>
  <dcterms:modified xsi:type="dcterms:W3CDTF">2023-01-31T18:49:41Z</dcterms:modified>
  <cp:category/>
</cp:coreProperties>
</file>