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Desktop\"/>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20" l="1"/>
  <c r="C11" i="19"/>
  <c r="C11" i="18"/>
  <c r="C11" i="17"/>
  <c r="C9" i="2"/>
  <c r="C9" i="17"/>
  <c r="C9" i="18"/>
  <c r="C9" i="19"/>
  <c r="C9" i="20"/>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<sst xmlns="http://schemas.openxmlformats.org/spreadsheetml/2006/main" count="633" uniqueCount="255">
  <si>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</si>
  <si>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</si>
  <si>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</si>
  <si>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</si>
  <si>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</si>
  <si>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</si>
  <si>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</si>
  <si>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</si>
  <si>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</si>
  <si>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</si>
  <si>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</si>
  <si>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</si>
  <si>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</si>
  <si>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</si>
  <si>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</si>
  <si>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</si>
  <si>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</si>
  <si>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</si>
  <si>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</si>
  <si>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</si>
  <si>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</si>
  <si>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</si>
  <si>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</si>
  <si>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</si>
  <si>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</si>
  <si>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</si>
  <si>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</si>
  <si>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</si>
  <si>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</si>
  <si>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</si>
  <si>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</si>
  <si>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</si>
  <si>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</si>
  <si>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</si>
  <si>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</si>
  <si>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</si>
  <si>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</si>
  <si>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</si>
  <si>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</si>
  <si>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</si>
  <si>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</si>
  <si>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</si>
  <si>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</si>
  <si>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</si>
  <si>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</si>
  <si>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</si>
  <si>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</si>
  <si>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</si>
  <si>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</si>
  <si>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</si>
  <si>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</si>
  <si>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</si>
  <si>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</si>
  <si>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</si>
  <si>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</si>
  <si>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</si>
  <si>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</si>
  <si>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</si>
  <si>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</si>
  <si>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</si>
  <si>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</si>
  <si>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</si>
  <si>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</si>
  <si>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</si>
  <si>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</si>
  <si>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</si>
  <si>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</si>
  <si>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</si>
  <si>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</si>
  <si>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</si>
  <si>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</si>
  <si>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</si>
  <si>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</si>
  <si>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</si>
  <si>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</si>
  <si>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</si>
  <si>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</si>
  <si>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</si>
  <si>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</si>
  <si>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</si>
  <si>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</si>
  <si>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</si>
  <si>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</si>
  <si>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</si>
  <si>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</si>
  <si>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</si>
  <si>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</si>
  <si>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</si>
  <si>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</si>
  <si>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</si>
  <si>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</si>
  <si>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</si>
  <si>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</si>
  <si>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</si>
  <si>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</si>
  <si>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</si>
  <si>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</si>
  <si>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</si>
  <si>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</si>
  <si>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</si>
  <si>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</si>
  <si>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</si>
  <si>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</si>
  <si>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</si>
  <si>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</si>
  <si>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</si>
  <si>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</si>
  <si>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</si>
  <si>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</si>
  <si>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</si>
  <si>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</si>
  <si>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</si>
  <si>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</si>
  <si>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</si>
  <si>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</si>
  <si>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</si>
  <si>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</si>
  <si>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</si>
  <si>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</si>
  <si>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</si>
  <si>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</si>
  <si>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</si>
  <si>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</si>
  <si>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</si>
  <si>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</si>
  <si>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</si>
  <si>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</si>
  <si>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</si>
  <si>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</si>
  <si>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</si>
  <si>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</si>
  <si>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</si>
  <si>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</si>
  <si>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</si>
  <si>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</si>
  <si>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</si>
  <si>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</si>
  <si>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</si>
  <si>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</si>
  <si>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</si>
  <si>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</si>
  <si>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</si>
  <si>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</si>
  <si>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</si>
  <si>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</si>
  <si>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</si>
  <si>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</si>
  <si>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</si>
  <si>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</si>
  <si>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</si>
  <si>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</si>
  <si>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</si>
  <si>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</si>
  <si>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</si>
  <si>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</si>
  <si>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</si>
  <si>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</si>
  <si>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</si>
  <si>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</si>
  <si>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</si>
  <si>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</si>
  <si>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</si>
  <si>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</si>
  <si>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</si>
  <si>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</si>
  <si>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</si>
  <si>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</si>
  <si>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</si>
  <si>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</si>
  <si>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</si>
  <si>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</si>
  <si>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</si>
  <si>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</si>
  <si>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</si>
  <si>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</si>
  <si>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</si>
  <si>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</si>
  <si>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</si>
  <si>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</si>
  <si>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</si>
  <si>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</si>
  <si>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</si>
  <si>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</si>
  <si>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</si>
  <si>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</si>
  <si>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</si>
  <si>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</si>
  <si>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</si>
  <si>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</si>
  <si>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</si>
  <si>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</si>
  <si>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</si>
  <si>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</si>
  <si>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</si>
  <si>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</si>
  <si>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</si>
  <si>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</si>
  <si>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</si>
  <si>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</si>
  <si>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</si>
  <si>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</si>
  <si>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</si>
  <si>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</si>
  <si>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</si>
  <si>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</si>
  <si>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</si>
  <si>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</si>
  <si>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</si>
  <si>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</si>
  <si>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</si>
  <si>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</si>
  <si>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</si>
  <si>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</si>
  <si>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</si>
  <si>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</si>
  <si>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</si>
  <si>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</si>
  <si>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</si>
  <si>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</si>
  <si>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</si>
  <si>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</si>
  <si>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</si>
  <si>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</si>
  <si>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</si>
  <si>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</si>
  <si>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</si>
  <si>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</si>
  <si>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 xml:space="preserve">Bitte beachten Sie, dass die beiden Zeiträume getrennt zu betrachten sind. </t>
  </si>
  <si>
    <t>Zur besseren Unterscheidung haben wir den zweiten Teil farblich abgegrenzt</t>
  </si>
  <si>
    <r>
      <t xml:space="preserve">Nachberechnung des Mindererlösausgleichsanpruch für </t>
    </r>
    <r>
      <rPr>
        <u/>
        <sz val="12"/>
        <color theme="1"/>
        <rFont val="Arial"/>
        <family val="2"/>
      </rPr>
      <t>Kostenträger 1 (KT 1)</t>
    </r>
  </si>
  <si>
    <t>Gesamtnachweis der Nachberechnungsanprüche bei der Ermittlung des</t>
  </si>
  <si>
    <t>Mindererlösausgleichszuschlag nach dem GPVG</t>
  </si>
  <si>
    <t>ein Nachberechnungsanspruch im Rahmen der Berechnung des Mindererlöausgleichsanspruch:</t>
  </si>
  <si>
    <r>
      <t xml:space="preserve">Nachberechnung des Mindererlösausgleichsanpruch für </t>
    </r>
    <r>
      <rPr>
        <u/>
        <sz val="12"/>
        <color theme="1"/>
        <rFont val="Arial"/>
        <family val="2"/>
      </rPr>
      <t>Kostenträger 2 (KT 2)</t>
    </r>
  </si>
  <si>
    <t>Vergütungsanpassung für KT 2 ab</t>
  </si>
  <si>
    <t>Vergütungsanpassung für KT 3 ab</t>
  </si>
  <si>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</si>
  <si>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</si>
  <si>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t>Vergütungsanpassung für KT 4 ab</t>
  </si>
  <si>
    <r>
      <t xml:space="preserve">Nachberechnung des Mindererlösausgleichsanpruch für </t>
    </r>
    <r>
      <rPr>
        <u/>
        <sz val="12"/>
        <color theme="1"/>
        <rFont val="Arial"/>
        <family val="2"/>
      </rPr>
      <t>Kostenträger 5 (KT 5)</t>
    </r>
  </si>
  <si>
    <t>Vergütungsanpassung für KT 5 ab</t>
  </si>
  <si>
    <t>Sind in dem ersten Anpassungszeitraum keine Ausgleichstage angefallen, ist unter Nr. 6</t>
  </si>
  <si>
    <t xml:space="preserve">eine Null einzutragen. </t>
  </si>
  <si>
    <r>
      <rPr>
        <b/>
        <sz val="11"/>
        <color theme="1"/>
        <rFont val="Arial"/>
        <family val="2"/>
      </rPr>
      <t>Die Anlage 4b_3 steht  für die Berechnungen im Zeitraum vom 01.10.2021 bis 31.12.2021 zur Verfügung</t>
    </r>
    <r>
      <rPr>
        <sz val="11"/>
        <color theme="1"/>
        <rFont val="Arial"/>
        <family val="2"/>
      </rPr>
      <t xml:space="preserve">
Das anliegende Formular dient der Berechnung von Vergütungsanpassungen im Zeitraum vom 01.04.2020 bis zum 31.12.2021.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</si>
  <si>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Wurde die Vergütung bei einem der fünf belegungsstärksten Kostenträger im Zeitraum vom 01.12.2020 bis zum 31.12.2021 ein zweites Mal angepasst, so wird diese Anpassung für den Zeitraum ab dem 01.10.2021, frühestens mit Beginn der neuen Vergütung bis zum 31.12.2021 berücksichtigt. Dafür bitten wir den unseren Teil der Berechnung ab Zeile Nr. 10 zu nutzen.
 </t>
  </si>
  <si>
    <t xml:space="preserve">Beispiel: die erste VG-Erhöhung fand zum 01.10.2020 statt; die zweite zum </t>
  </si>
  <si>
    <t xml:space="preserve">01.11.2021. </t>
  </si>
  <si>
    <t>Im Zeitraum 01.09.- 31.10.2021 sind 150 Ausgleichstage abgefallen.</t>
  </si>
  <si>
    <t>Im Zeitraum 01.11.- 31.12.2021 sind 200 Ausgleichstage angefallen.</t>
  </si>
  <si>
    <t>In Summe sind in Ihrer Einrichtung 350 Ausgleichstage angefallen.</t>
  </si>
  <si>
    <t>bis 31.12.2021</t>
  </si>
  <si>
    <t xml:space="preserve">Anlage 4b_3:  </t>
  </si>
  <si>
    <r>
      <t xml:space="preserve">Nachberechnung aufgrund Vergütungsanpassung; </t>
    </r>
    <r>
      <rPr>
        <u/>
        <sz val="11"/>
        <rFont val="Arial"/>
        <family val="2"/>
      </rPr>
      <t>Zeitraum 01.10.2021 - 31.12.2021</t>
    </r>
  </si>
  <si>
    <t>Für den Zeitraum vom 01.10.2021 bis zum 31.12.2021 ergibt sich für die obige Einrichtung</t>
  </si>
  <si>
    <t>vom 01.10.2021 bis zur zweiten Vergütungsanpassung; max.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</si>
</sst>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6">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election activeCell="G18" sqref="G18"/>
    </sheetView>
  </sheetViews>
  <sheetFormatPr baseColWidth="10" defaultRowHeight="13.5" x14ac:dyDescent="0.35"/>
  <cols>
    <col min="1" max="16384" width="11" style="21"/>
  </cols>
  <sheetData>
    <row r="1" spans="1:7" x14ac:dyDescent="0.35">
      <c r="A1" s="45" t="s">
        <v>172</v>
      </c>
    </row>
    <row r="2" spans="1:7" ht="22.5" customHeight="1" x14ac:dyDescent="0.35"/>
    <row r="3" spans="1:7" ht="214.5" customHeight="1" x14ac:dyDescent="0.35">
      <c r="A3" s="62" t="s">
        <v>243</v>
      </c>
      <c r="B3" s="62"/>
      <c r="C3" s="62"/>
      <c r="D3" s="62"/>
      <c r="E3" s="62"/>
      <c r="F3" s="62"/>
      <c r="G3" s="62"/>
    </row>
    <row r="6" spans="1:7" x14ac:dyDescent="0.35">
      <c r="A6" s="46" t="s">
        <v>192</v>
      </c>
      <c r="B6" s="47"/>
      <c r="C6" s="47"/>
      <c r="D6" s="47"/>
      <c r="E6" s="47"/>
    </row>
    <row r="8" spans="1:7" ht="123" customHeight="1" x14ac:dyDescent="0.35">
      <c r="A8" s="61" t="s">
        <v>244</v>
      </c>
      <c r="B8" s="61"/>
      <c r="C8" s="61"/>
      <c r="D8" s="61"/>
      <c r="E8" s="61"/>
      <c r="F8" s="61"/>
      <c r="G8" s="61"/>
    </row>
    <row r="11" spans="1:7" x14ac:dyDescent="0.35">
      <c r="A11" s="21" t="s">
        <v>226</v>
      </c>
    </row>
    <row r="13" spans="1:7" x14ac:dyDescent="0.35">
      <c r="A13" s="21" t="s">
        <v>227</v>
      </c>
    </row>
    <row r="15" spans="1:7" x14ac:dyDescent="0.35">
      <c r="A15" s="21" t="s">
        <v>228</v>
      </c>
    </row>
  </sheetData>
  <sheetProtection algorithmName="SHA-512" hashValue="8kzX+vLXfDfNi1Rqz/ct8V/ZZt3phQy+Nrlt/HcREIsX9hjWN9ipvGij/ukNlNoyF4PitqLJ6Xyo+kbkY5MYcQ==" saltValue="n5UI4QkHsl95XQZQMDlHsg=="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B34" sqref="B34:F34"/>
    </sheetView>
  </sheetViews>
  <sheetFormatPr baseColWidth="10" defaultRowHeight="13.5" x14ac:dyDescent="0.35"/>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251</v>
      </c>
      <c r="B3" s="66" t="s">
        <v>252</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68"/>
      <c r="D9" s="69"/>
      <c r="P9" s="9">
        <v>44136</v>
      </c>
    </row>
    <row r="10" spans="1:17" x14ac:dyDescent="0.35">
      <c r="C10" s="12"/>
      <c r="D10" s="13"/>
      <c r="P10" s="9">
        <v>44166</v>
      </c>
    </row>
    <row r="11" spans="1:17" x14ac:dyDescent="0.35">
      <c r="A11" s="8" t="s">
        <v>2</v>
      </c>
      <c r="C11" s="70"/>
      <c r="D11" s="71"/>
      <c r="E11" s="71"/>
      <c r="F11" s="71"/>
      <c r="G11" s="72"/>
      <c r="P11" s="9">
        <v>44197</v>
      </c>
    </row>
    <row r="12" spans="1:17" x14ac:dyDescent="0.35">
      <c r="P12" s="9">
        <v>44228</v>
      </c>
    </row>
    <row r="13" spans="1:17" s="7" customFormat="1" ht="19.5" customHeight="1" x14ac:dyDescent="0.4">
      <c r="A13" s="14" t="s">
        <v>229</v>
      </c>
      <c r="B13" s="14"/>
      <c r="C13" s="14"/>
      <c r="D13" s="14"/>
      <c r="E13" s="14"/>
      <c r="F13" s="14"/>
      <c r="G13" s="14"/>
      <c r="H13" s="8"/>
      <c r="I13" s="41" t="s">
        <v>195</v>
      </c>
      <c r="J13" s="39"/>
      <c r="K13" s="39"/>
      <c r="L13" s="39"/>
      <c r="M13" s="39"/>
      <c r="N13" s="39"/>
      <c r="O13" s="8"/>
      <c r="P13" s="9">
        <v>44256</v>
      </c>
      <c r="Q13" s="8"/>
    </row>
    <row r="14" spans="1:17" ht="15" x14ac:dyDescent="0.4">
      <c r="I14" s="41" t="s">
        <v>196</v>
      </c>
      <c r="J14" s="40"/>
      <c r="K14" s="40"/>
      <c r="L14" s="40"/>
      <c r="M14" s="40"/>
      <c r="N14" s="40"/>
      <c r="P14" s="9">
        <v>44287</v>
      </c>
    </row>
    <row r="15" spans="1:17" x14ac:dyDescent="0.35">
      <c r="A15" s="8" t="s">
        <v>29</v>
      </c>
      <c r="B15" s="8" t="s">
        <v>3</v>
      </c>
      <c r="G15" s="48">
        <v>100</v>
      </c>
      <c r="I15" s="40"/>
      <c r="J15" s="40"/>
      <c r="K15" s="40"/>
      <c r="L15" s="40"/>
      <c r="M15" s="40"/>
      <c r="N15" s="40"/>
      <c r="P15" s="9">
        <v>44317</v>
      </c>
    </row>
    <row r="16" spans="1:17" ht="12.6" customHeight="1" x14ac:dyDescent="0.35">
      <c r="I16" s="40" t="s">
        <v>197</v>
      </c>
      <c r="J16" s="40"/>
      <c r="K16" s="40"/>
      <c r="L16" s="40"/>
      <c r="M16" s="40"/>
      <c r="N16" s="40"/>
      <c r="P16" s="9">
        <v>44348</v>
      </c>
    </row>
    <row r="17" spans="1:17" x14ac:dyDescent="0.35">
      <c r="A17" s="8" t="s">
        <v>30</v>
      </c>
      <c r="B17" s="8" t="s">
        <v>224</v>
      </c>
      <c r="G17" s="49">
        <v>44105</v>
      </c>
      <c r="I17" s="40" t="s">
        <v>198</v>
      </c>
      <c r="J17" s="40"/>
      <c r="K17" s="40"/>
      <c r="L17" s="40"/>
      <c r="M17" s="40"/>
      <c r="N17" s="40"/>
      <c r="P17" s="9">
        <v>44378</v>
      </c>
    </row>
    <row r="18" spans="1:17" ht="12.6" customHeight="1" x14ac:dyDescent="0.4">
      <c r="B18" s="43"/>
      <c r="C18" s="34"/>
      <c r="D18" s="34"/>
      <c r="I18" s="40" t="s">
        <v>199</v>
      </c>
      <c r="J18" s="40"/>
      <c r="K18" s="40"/>
      <c r="L18" s="40"/>
      <c r="M18" s="40"/>
      <c r="N18" s="40"/>
      <c r="P18" s="9">
        <v>44409</v>
      </c>
    </row>
    <row r="19" spans="1:17" ht="12.6" customHeight="1" x14ac:dyDescent="0.35">
      <c r="I19" s="40" t="s">
        <v>200</v>
      </c>
      <c r="J19" s="40"/>
      <c r="K19" s="40"/>
      <c r="L19" s="40"/>
      <c r="M19" s="40"/>
      <c r="N19" s="40"/>
      <c r="P19" s="9">
        <v>44440</v>
      </c>
    </row>
    <row r="20" spans="1:17" x14ac:dyDescent="0.35">
      <c r="A20" s="8" t="s">
        <v>31</v>
      </c>
      <c r="B20" s="8" t="s">
        <v>225</v>
      </c>
      <c r="G20" s="50">
        <v>0.03</v>
      </c>
      <c r="I20" s="40"/>
      <c r="J20" s="40"/>
      <c r="K20" s="40"/>
      <c r="L20" s="40"/>
      <c r="M20" s="40"/>
      <c r="N20" s="40"/>
      <c r="P20" s="9">
        <v>44470</v>
      </c>
    </row>
    <row r="21" spans="1:17" ht="12.6" customHeight="1" x14ac:dyDescent="0.35">
      <c r="I21" s="40" t="s">
        <v>245</v>
      </c>
      <c r="J21" s="40"/>
      <c r="K21" s="40"/>
      <c r="L21" s="40"/>
      <c r="M21" s="40"/>
      <c r="N21" s="40"/>
      <c r="P21" s="9">
        <v>44501</v>
      </c>
    </row>
    <row r="22" spans="1:17" x14ac:dyDescent="0.35">
      <c r="A22" s="8" t="s">
        <v>32</v>
      </c>
      <c r="B22" s="8" t="s">
        <v>5</v>
      </c>
      <c r="G22" s="50">
        <v>0.25</v>
      </c>
      <c r="I22" s="40" t="s">
        <v>246</v>
      </c>
      <c r="J22" s="40"/>
      <c r="K22" s="40"/>
      <c r="L22" s="40"/>
      <c r="M22" s="40"/>
      <c r="N22" s="40"/>
      <c r="P22" s="9">
        <v>44531</v>
      </c>
    </row>
    <row r="23" spans="1:17" ht="12.6" customHeight="1" x14ac:dyDescent="0.35">
      <c r="I23" s="40" t="s">
        <v>247</v>
      </c>
      <c r="J23" s="40"/>
      <c r="K23" s="40"/>
      <c r="L23" s="40"/>
      <c r="M23" s="40"/>
      <c r="N23" s="40"/>
    </row>
    <row r="24" spans="1:17" x14ac:dyDescent="0.35">
      <c r="A24" s="8" t="s">
        <v>33</v>
      </c>
      <c r="B24" s="15" t="s">
        <v>26</v>
      </c>
      <c r="C24" s="15"/>
      <c r="D24" s="15"/>
      <c r="E24" s="15"/>
      <c r="G24" s="16">
        <f>ROUND(G15*G20*G22,2)</f>
        <v>0.75</v>
      </c>
      <c r="I24" s="40" t="s">
        <v>248</v>
      </c>
      <c r="J24" s="40"/>
      <c r="K24" s="40"/>
      <c r="L24" s="40"/>
      <c r="M24" s="40"/>
      <c r="N24" s="40"/>
    </row>
    <row r="25" spans="1:17" s="44" customFormat="1" x14ac:dyDescent="0.35">
      <c r="B25" s="44" t="s">
        <v>4</v>
      </c>
      <c r="H25" s="8"/>
      <c r="I25" s="40" t="s">
        <v>249</v>
      </c>
      <c r="J25" s="40"/>
      <c r="K25" s="40"/>
      <c r="L25" s="40"/>
      <c r="M25" s="40"/>
      <c r="N25" s="40"/>
      <c r="O25" s="8"/>
      <c r="P25" s="8"/>
      <c r="Q25" s="8"/>
    </row>
    <row r="26" spans="1:17" s="44" customFormat="1" x14ac:dyDescent="0.35">
      <c r="B26" s="44" t="s">
        <v>6</v>
      </c>
      <c r="H26" s="8"/>
      <c r="I26" s="40"/>
      <c r="J26" s="40"/>
      <c r="K26" s="40"/>
      <c r="L26" s="40"/>
      <c r="M26" s="40"/>
      <c r="N26" s="40"/>
      <c r="O26" s="8"/>
      <c r="P26" s="8"/>
      <c r="Q26" s="8"/>
    </row>
    <row r="27" spans="1:17" ht="12.6" customHeight="1" x14ac:dyDescent="0.35">
      <c r="I27" s="40" t="s">
        <v>241</v>
      </c>
      <c r="J27" s="40"/>
      <c r="K27" s="40"/>
      <c r="L27" s="40"/>
      <c r="M27" s="40"/>
      <c r="N27" s="40"/>
    </row>
    <row r="28" spans="1:17" x14ac:dyDescent="0.35">
      <c r="A28" s="8" t="s">
        <v>34</v>
      </c>
      <c r="B28" s="8" t="s">
        <v>7</v>
      </c>
      <c r="G28" s="16">
        <f>G15+G24</f>
        <v>100.75</v>
      </c>
      <c r="I28" s="40" t="s">
        <v>242</v>
      </c>
      <c r="J28" s="40"/>
      <c r="K28" s="40"/>
      <c r="L28" s="40"/>
      <c r="M28" s="40"/>
      <c r="N28" s="40"/>
    </row>
    <row r="29" spans="1:17" x14ac:dyDescent="0.35">
      <c r="B29" s="44" t="s">
        <v>35</v>
      </c>
    </row>
    <row r="30" spans="1:17" ht="12.6" customHeight="1" x14ac:dyDescent="0.35"/>
    <row r="31" spans="1:17" x14ac:dyDescent="0.35">
      <c r="A31" s="8" t="s">
        <v>36</v>
      </c>
      <c r="B31" s="8" t="s">
        <v>8</v>
      </c>
    </row>
    <row r="32" spans="1:17" x14ac:dyDescent="0.35">
      <c r="B32" s="18" t="s">
        <v>27</v>
      </c>
      <c r="G32" s="51">
        <v>150</v>
      </c>
      <c r="I32" s="15"/>
    </row>
    <row r="33" spans="1:9" ht="27" customHeight="1" x14ac:dyDescent="0.35">
      <c r="B33" s="73" t="s">
        <v>37</v>
      </c>
      <c r="C33" s="73"/>
      <c r="D33" s="73"/>
      <c r="E33" s="73"/>
      <c r="F33" s="73"/>
      <c r="I33" s="15"/>
    </row>
    <row r="34" spans="1:9" ht="29.25" customHeight="1" x14ac:dyDescent="0.4">
      <c r="B34" s="79" t="s">
        <v>254</v>
      </c>
      <c r="C34" s="79"/>
      <c r="D34" s="79"/>
      <c r="E34" s="79"/>
      <c r="F34" s="79"/>
      <c r="I34" s="15"/>
    </row>
    <row r="35" spans="1:9" ht="12.6" customHeight="1" x14ac:dyDescent="0.35"/>
    <row r="36" spans="1:9" x14ac:dyDescent="0.35">
      <c r="A36" s="8" t="s">
        <v>38</v>
      </c>
      <c r="B36" s="8" t="s">
        <v>9</v>
      </c>
      <c r="G36" s="16">
        <f>ROUND((G28*50/100)*G32,2)</f>
        <v>7556.25</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7500</v>
      </c>
    </row>
    <row r="40" spans="1:9" ht="26.25" customHeight="1" x14ac:dyDescent="0.35">
      <c r="B40" s="74" t="s">
        <v>171</v>
      </c>
      <c r="C40" s="74"/>
      <c r="D40" s="74"/>
      <c r="E40" s="74"/>
      <c r="F40" s="74"/>
    </row>
    <row r="41" spans="1:9" ht="12.6" customHeight="1" x14ac:dyDescent="0.35"/>
    <row r="42" spans="1:9" x14ac:dyDescent="0.35">
      <c r="A42" s="8" t="s">
        <v>41</v>
      </c>
      <c r="B42" s="8" t="s">
        <v>10</v>
      </c>
      <c r="G42" s="16">
        <f>G36-G39</f>
        <v>56.25</v>
      </c>
    </row>
    <row r="43" spans="1:9" x14ac:dyDescent="0.35">
      <c r="B43" s="44" t="s">
        <v>42</v>
      </c>
    </row>
    <row r="44" spans="1:9" ht="12.6" customHeight="1" x14ac:dyDescent="0.35">
      <c r="B44" s="17"/>
    </row>
    <row r="45" spans="1:9" x14ac:dyDescent="0.35">
      <c r="A45" s="31" t="s">
        <v>179</v>
      </c>
      <c r="B45" s="31" t="s">
        <v>174</v>
      </c>
      <c r="C45" s="31"/>
      <c r="D45" s="31"/>
      <c r="E45" s="31"/>
      <c r="F45" s="31"/>
      <c r="G45" s="49">
        <v>44501</v>
      </c>
    </row>
    <row r="46" spans="1:9" ht="13.9" x14ac:dyDescent="0.4">
      <c r="A46" s="31"/>
      <c r="B46" s="35" t="s">
        <v>250</v>
      </c>
      <c r="C46" s="42"/>
      <c r="D46" s="31"/>
      <c r="E46" s="31"/>
      <c r="F46" s="31"/>
      <c r="G46" s="8" t="str">
        <f>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0">
        <v>0.02</v>
      </c>
    </row>
    <row r="49" spans="1:7" x14ac:dyDescent="0.35">
      <c r="A49" s="31"/>
      <c r="B49" s="31"/>
      <c r="C49" s="31"/>
      <c r="D49" s="31"/>
      <c r="E49" s="31"/>
      <c r="F49" s="31"/>
      <c r="G49" s="26"/>
    </row>
    <row r="50" spans="1:7" x14ac:dyDescent="0.35">
      <c r="A50" s="31" t="s">
        <v>181</v>
      </c>
      <c r="B50" s="31" t="s">
        <v>177</v>
      </c>
      <c r="C50" s="31"/>
      <c r="D50" s="31"/>
      <c r="E50" s="31"/>
      <c r="F50" s="31"/>
      <c r="G50" s="27">
        <f>ROUND(G28*G48*G22,2)</f>
        <v>0.5</v>
      </c>
    </row>
    <row r="51" spans="1:7" x14ac:dyDescent="0.35">
      <c r="A51" s="31"/>
      <c r="B51" s="31"/>
      <c r="C51" s="31"/>
      <c r="D51" s="31"/>
      <c r="E51" s="31"/>
      <c r="F51" s="31"/>
      <c r="G51" s="28"/>
    </row>
    <row r="52" spans="1:7" x14ac:dyDescent="0.35">
      <c r="A52" s="31" t="s">
        <v>182</v>
      </c>
      <c r="B52" s="31" t="s">
        <v>176</v>
      </c>
      <c r="C52" s="31"/>
      <c r="D52" s="31"/>
      <c r="E52" s="31"/>
      <c r="F52" s="31"/>
      <c r="G52" s="27">
        <f>G28+G50</f>
        <v>101.25</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1">
        <v>200</v>
      </c>
    </row>
    <row r="56" spans="1:7" ht="25.5" customHeight="1" x14ac:dyDescent="0.35">
      <c r="A56" s="31"/>
      <c r="B56" s="75" t="s">
        <v>37</v>
      </c>
      <c r="C56" s="75"/>
      <c r="D56" s="75"/>
      <c r="E56" s="75"/>
      <c r="F56" s="75"/>
    </row>
    <row r="57" spans="1:7" s="34" customFormat="1" ht="13.9" x14ac:dyDescent="0.4">
      <c r="A57" s="36"/>
      <c r="B57" s="37" t="s">
        <v>193</v>
      </c>
      <c r="C57" s="38">
        <f>IF(G45="","",G45)</f>
        <v>44501</v>
      </c>
      <c r="D57" s="37" t="s">
        <v>194</v>
      </c>
      <c r="E57" s="38">
        <v>44561</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10125</v>
      </c>
    </row>
    <row r="60" spans="1:7" ht="30.75" customHeight="1" x14ac:dyDescent="0.35">
      <c r="A60" s="31"/>
      <c r="B60" s="76" t="s">
        <v>184</v>
      </c>
      <c r="C60" s="76"/>
      <c r="D60" s="76"/>
      <c r="E60" s="76"/>
      <c r="F60" s="76"/>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10000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125</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181.25</v>
      </c>
    </row>
    <row r="68" spans="1:7" ht="14.25" customHeight="1" x14ac:dyDescent="0.35">
      <c r="G68" s="30"/>
    </row>
    <row r="69" spans="1:7" x14ac:dyDescent="0.35">
      <c r="B69" s="52"/>
      <c r="D69" s="52"/>
      <c r="E69" s="52"/>
      <c r="F69" s="52"/>
    </row>
    <row r="70" spans="1:7" x14ac:dyDescent="0.35">
      <c r="B70" s="19" t="s">
        <v>12</v>
      </c>
      <c r="D70" s="19" t="s">
        <v>43</v>
      </c>
    </row>
    <row r="73" spans="1:7" x14ac:dyDescent="0.35">
      <c r="B73" s="77"/>
      <c r="C73" s="78"/>
      <c r="D73" s="78"/>
      <c r="E73" s="78"/>
      <c r="F73" s="78"/>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wPx2teBq1ph1iAzcZpyVmM+G/DcDP5rva6N0eJe9LA11DthSeCXl+DXKrGmBW6LqI58Ykqtv2B6lc3Fg434DOw==" saltValue="3HGJtojko1Ow97znLSopTQ==" spinCount="100000" sheet="1" objects="1" scenarios="1"/>
  <mergeCells count="14">
    <mergeCell ref="A1:G1"/>
    <mergeCell ref="B75:G75"/>
    <mergeCell ref="B3:G3"/>
    <mergeCell ref="A5:G5"/>
    <mergeCell ref="C9:D9"/>
    <mergeCell ref="C11:G11"/>
    <mergeCell ref="B33:F33"/>
    <mergeCell ref="B37:F37"/>
    <mergeCell ref="B40:F40"/>
    <mergeCell ref="B56:F56"/>
    <mergeCell ref="B60:F60"/>
    <mergeCell ref="B63:F63"/>
    <mergeCell ref="B73:F73"/>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activeCell="B34" sqref="B34:F34"/>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251</v>
      </c>
      <c r="B3" s="66" t="s">
        <v>252</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2"/>
      <c r="D9" s="83"/>
      <c r="P9" s="9">
        <v>44136</v>
      </c>
    </row>
    <row r="10" spans="1:17" x14ac:dyDescent="0.35">
      <c r="C10" s="12"/>
      <c r="D10" s="13"/>
      <c r="P10" s="9">
        <v>44166</v>
      </c>
    </row>
    <row r="11" spans="1:17" x14ac:dyDescent="0.35">
      <c r="A11" s="8" t="s">
        <v>2</v>
      </c>
      <c r="C11" s="84"/>
      <c r="D11" s="85"/>
      <c r="E11" s="85"/>
      <c r="F11" s="85"/>
      <c r="G11" s="86"/>
      <c r="P11" s="9">
        <v>44197</v>
      </c>
    </row>
    <row r="12" spans="1:17" x14ac:dyDescent="0.35">
      <c r="P12" s="9">
        <v>44228</v>
      </c>
    </row>
    <row r="13" spans="1:17" s="7" customFormat="1" ht="19.5" customHeight="1" x14ac:dyDescent="0.4">
      <c r="A13" s="14" t="s">
        <v>229</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224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6</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7"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10</v>
      </c>
      <c r="G42" s="16">
        <f>G36-G39</f>
        <v>0</v>
      </c>
    </row>
    <row r="43" spans="1:9" x14ac:dyDescent="0.35">
      <c r="B43" s="44" t="s">
        <v>42</v>
      </c>
    </row>
    <row r="44" spans="1:9" ht="12.6" customHeight="1" x14ac:dyDescent="0.35">
      <c r="B44" s="17"/>
    </row>
    <row r="45" spans="1:9" x14ac:dyDescent="0.35">
      <c r="A45" s="31" t="s">
        <v>179</v>
      </c>
      <c r="B45" s="31" t="s">
        <v>174</v>
      </c>
      <c r="C45" s="31"/>
      <c r="D45" s="31"/>
      <c r="E45" s="31"/>
      <c r="F45" s="31"/>
      <c r="G45" s="59"/>
    </row>
    <row r="46" spans="1:9" ht="13.9" x14ac:dyDescent="0.4">
      <c r="A46" s="31"/>
      <c r="B46" s="35" t="s">
        <v>250</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186</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XcCsBUvTgjMaiJwd1YDL9WnnZ3s8wGnYX7GzviI97T0sP93CCHb1mOo2T02gWD8+ytBPtNi1c95Ih1yDr7DDJA==" saltValue="W5u1hx7VWCspUh0aWfO+aw=="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$P$10:$P$22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4" zoomScaleNormal="100" workbookViewId="0">
      <selection activeCell="B34" sqref="B34:F34"/>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251</v>
      </c>
      <c r="B3" s="66" t="s">
        <v>252</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233</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14</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207</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7.4"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15</v>
      </c>
      <c r="G42" s="16">
        <f>G36-G39</f>
        <v>0</v>
      </c>
    </row>
    <row r="43" spans="1:9" x14ac:dyDescent="0.35">
      <c r="B43" s="44" t="s">
        <v>42</v>
      </c>
    </row>
    <row r="44" spans="1:9" ht="12.6" customHeight="1" x14ac:dyDescent="0.35">
      <c r="B44" s="17"/>
    </row>
    <row r="45" spans="1:9" x14ac:dyDescent="0.35">
      <c r="A45" s="31" t="s">
        <v>179</v>
      </c>
      <c r="B45" s="31" t="s">
        <v>208</v>
      </c>
      <c r="C45" s="31"/>
      <c r="D45" s="31"/>
      <c r="E45" s="31"/>
      <c r="F45" s="31"/>
      <c r="G45" s="59"/>
    </row>
    <row r="46" spans="1:9" ht="13.9" x14ac:dyDescent="0.4">
      <c r="A46" s="31"/>
      <c r="B46" s="35" t="s">
        <v>250</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209</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210</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oQAgjCrk7sUddWYntkwn+YVJE1XX0eLcb0MjKeE5Ruxs4PCynZkI3pGRwEWy+E5PTWvSX/FB8pY2B0rNb2bZwA==" saltValue="Smze4IIGqFt1ft8XOJdig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$P$10:$P$22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10" zoomScaleNormal="100" workbookViewId="0">
      <selection activeCell="B34" sqref="B34:F34"/>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251</v>
      </c>
      <c r="B3" s="66" t="s">
        <v>252</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236</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235</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16</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211</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8.5"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17</v>
      </c>
      <c r="G42" s="16">
        <f>G36-G39</f>
        <v>0</v>
      </c>
    </row>
    <row r="43" spans="1:9" x14ac:dyDescent="0.35">
      <c r="B43" s="44" t="s">
        <v>42</v>
      </c>
    </row>
    <row r="44" spans="1:9" ht="12.6" customHeight="1" x14ac:dyDescent="0.35">
      <c r="B44" s="17"/>
    </row>
    <row r="45" spans="1:9" x14ac:dyDescent="0.35">
      <c r="A45" s="31" t="s">
        <v>179</v>
      </c>
      <c r="B45" s="31" t="s">
        <v>212</v>
      </c>
      <c r="C45" s="31"/>
      <c r="D45" s="31"/>
      <c r="E45" s="31"/>
      <c r="F45" s="31"/>
      <c r="G45" s="59"/>
    </row>
    <row r="46" spans="1:9" ht="13.9" x14ac:dyDescent="0.4">
      <c r="A46" s="31"/>
      <c r="B46" s="35" t="s">
        <v>250</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213</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214</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E7gRarGBwHXYSLk0ot7/r4hzo1uKsuKltVGZ1RkzwpxvsPZXjJuM1HuYjOlXQG2Z0kC+7J7m0ZGWAvMqqgOFtA==" saltValue="h1BmBOUiWXOL0/Z5NHPQx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4" zoomScaleNormal="100" workbookViewId="0">
      <selection activeCell="B34" sqref="B34:F34"/>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251</v>
      </c>
      <c r="B3" s="66" t="s">
        <v>252</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237</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238</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215</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6.25"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18</v>
      </c>
      <c r="G42" s="16">
        <f>G36-G39</f>
        <v>0</v>
      </c>
    </row>
    <row r="43" spans="1:9" x14ac:dyDescent="0.35">
      <c r="B43" s="44" t="s">
        <v>42</v>
      </c>
    </row>
    <row r="44" spans="1:9" ht="12.6" customHeight="1" x14ac:dyDescent="0.35">
      <c r="B44" s="17"/>
    </row>
    <row r="45" spans="1:9" x14ac:dyDescent="0.35">
      <c r="A45" s="31" t="s">
        <v>179</v>
      </c>
      <c r="B45" s="31" t="s">
        <v>216</v>
      </c>
      <c r="C45" s="31"/>
      <c r="D45" s="31"/>
      <c r="E45" s="31"/>
      <c r="F45" s="31"/>
      <c r="G45" s="59"/>
    </row>
    <row r="46" spans="1:9" ht="13.9" x14ac:dyDescent="0.4">
      <c r="A46" s="31"/>
      <c r="B46" s="35" t="s">
        <v>250</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4"/>
      <c r="C64" s="54"/>
      <c r="D64" s="54"/>
      <c r="E64" s="54"/>
      <c r="F64" s="54"/>
      <c r="G64" s="28"/>
    </row>
    <row r="65" spans="1:7" ht="14.25" customHeight="1" x14ac:dyDescent="0.35">
      <c r="A65" s="31" t="s">
        <v>189</v>
      </c>
      <c r="B65" s="31" t="s">
        <v>217</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218</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ax0JPh6d0/lFpKHLLSrU8r1u5w84thoWktW+GLwKaFwAqqxBhd7fO/8maQo0QFTr2ZAeZeixibuXd3q/A8hdAQ==" saltValue="crxqNdtLzQvABHVD269th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topLeftCell="A7" zoomScaleNormal="100" workbookViewId="0">
      <selection activeCell="G17" sqref="G17"/>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3" t="s">
        <v>223</v>
      </c>
      <c r="B1" s="64"/>
      <c r="C1" s="64"/>
      <c r="D1" s="64"/>
      <c r="E1" s="64"/>
      <c r="F1" s="64"/>
      <c r="G1" s="64"/>
    </row>
    <row r="2" spans="1:17" x14ac:dyDescent="0.35">
      <c r="P2" s="9">
        <v>43922</v>
      </c>
    </row>
    <row r="3" spans="1:17" ht="28.5" customHeight="1" x14ac:dyDescent="0.35">
      <c r="A3" s="10" t="s">
        <v>251</v>
      </c>
      <c r="B3" s="66" t="s">
        <v>252</v>
      </c>
      <c r="C3" s="66"/>
      <c r="D3" s="66"/>
      <c r="E3" s="66"/>
      <c r="F3" s="66"/>
      <c r="G3" s="66"/>
      <c r="P3" s="9">
        <v>43952</v>
      </c>
    </row>
    <row r="4" spans="1:17" x14ac:dyDescent="0.35">
      <c r="P4" s="9">
        <v>43983</v>
      </c>
    </row>
    <row r="5" spans="1:17" ht="12.75" customHeight="1" x14ac:dyDescent="0.35">
      <c r="A5" s="67" t="s">
        <v>173</v>
      </c>
      <c r="B5" s="67"/>
      <c r="C5" s="67"/>
      <c r="D5" s="67"/>
      <c r="E5" s="67"/>
      <c r="F5" s="67"/>
      <c r="G5" s="67"/>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8" t="str">
        <f>IF('Kostenträger 1'!$C$9:$D$9="","",'Kostenträger 1'!$C$9:$D$9)</f>
        <v/>
      </c>
      <c r="D9" s="89"/>
      <c r="P9" s="9">
        <v>44136</v>
      </c>
    </row>
    <row r="10" spans="1:17" x14ac:dyDescent="0.35">
      <c r="C10" s="12"/>
      <c r="D10" s="13"/>
      <c r="P10" s="9">
        <v>44166</v>
      </c>
    </row>
    <row r="11" spans="1:17" x14ac:dyDescent="0.35">
      <c r="A11" s="8" t="s">
        <v>2</v>
      </c>
      <c r="C11" s="90" t="str">
        <f>IF('Kostenträger 1'!$C$11:$G$11="","",'Kostenträger 1'!$C$11:$G$11)</f>
        <v/>
      </c>
      <c r="D11" s="91"/>
      <c r="E11" s="91"/>
      <c r="F11" s="91"/>
      <c r="G11" s="92"/>
      <c r="P11" s="9">
        <v>44197</v>
      </c>
    </row>
    <row r="12" spans="1:17" x14ac:dyDescent="0.35">
      <c r="P12" s="9">
        <v>44228</v>
      </c>
    </row>
    <row r="13" spans="1:17" s="7" customFormat="1" ht="19.5" customHeight="1" x14ac:dyDescent="0.4">
      <c r="A13" s="14" t="s">
        <v>239</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240</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19</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219</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3" t="s">
        <v>37</v>
      </c>
      <c r="C33" s="73"/>
      <c r="D33" s="73"/>
      <c r="E33" s="73"/>
      <c r="F33" s="73"/>
      <c r="I33" s="15"/>
    </row>
    <row r="34" spans="1:9" ht="26.65" customHeight="1" x14ac:dyDescent="0.4">
      <c r="B34" s="79" t="s">
        <v>254</v>
      </c>
      <c r="C34" s="79"/>
      <c r="D34" s="79"/>
      <c r="E34" s="79"/>
      <c r="F34" s="79"/>
      <c r="I34" s="15"/>
    </row>
    <row r="35" spans="1:9" ht="12.6" customHeight="1" x14ac:dyDescent="0.35"/>
    <row r="36" spans="1:9" x14ac:dyDescent="0.35">
      <c r="A36" s="8" t="s">
        <v>38</v>
      </c>
      <c r="B36" s="8" t="s">
        <v>9</v>
      </c>
      <c r="G36" s="16">
        <f>ROUND((G28*50/100)*G32,2)</f>
        <v>0</v>
      </c>
    </row>
    <row r="37" spans="1:9" ht="24" customHeight="1" x14ac:dyDescent="0.35">
      <c r="B37" s="74" t="s">
        <v>170</v>
      </c>
      <c r="C37" s="74"/>
      <c r="D37" s="74"/>
      <c r="E37" s="74"/>
      <c r="F37" s="74"/>
    </row>
    <row r="38" spans="1:9" ht="12.6" customHeight="1" x14ac:dyDescent="0.35"/>
    <row r="39" spans="1:9" x14ac:dyDescent="0.35">
      <c r="A39" s="8" t="s">
        <v>39</v>
      </c>
      <c r="B39" s="8" t="s">
        <v>40</v>
      </c>
      <c r="G39" s="16">
        <f>ROUND((G15*50/100)*G32,2)</f>
        <v>0</v>
      </c>
    </row>
    <row r="40" spans="1:9" ht="26.25" customHeight="1" x14ac:dyDescent="0.35">
      <c r="B40" s="74" t="s">
        <v>171</v>
      </c>
      <c r="C40" s="74"/>
      <c r="D40" s="74"/>
      <c r="E40" s="74"/>
      <c r="F40" s="74"/>
    </row>
    <row r="41" spans="1:9" ht="12.6" customHeight="1" x14ac:dyDescent="0.35"/>
    <row r="42" spans="1:9" x14ac:dyDescent="0.35">
      <c r="A42" s="8" t="s">
        <v>41</v>
      </c>
      <c r="B42" s="8" t="s">
        <v>20</v>
      </c>
      <c r="G42" s="16">
        <f>G36-G39</f>
        <v>0</v>
      </c>
    </row>
    <row r="43" spans="1:9" x14ac:dyDescent="0.35">
      <c r="B43" s="44" t="s">
        <v>42</v>
      </c>
    </row>
    <row r="44" spans="1:9" ht="12.6" customHeight="1" x14ac:dyDescent="0.35">
      <c r="B44" s="17"/>
    </row>
    <row r="45" spans="1:9" x14ac:dyDescent="0.35">
      <c r="A45" s="31" t="s">
        <v>179</v>
      </c>
      <c r="B45" s="31" t="s">
        <v>220</v>
      </c>
      <c r="C45" s="31"/>
      <c r="D45" s="31"/>
      <c r="E45" s="31"/>
      <c r="F45" s="31"/>
      <c r="G45" s="59"/>
    </row>
    <row r="46" spans="1:9" ht="13.9" x14ac:dyDescent="0.4">
      <c r="A46" s="31"/>
      <c r="B46" s="35" t="s">
        <v>250</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5" t="s">
        <v>37</v>
      </c>
      <c r="C56" s="75"/>
      <c r="D56" s="75"/>
      <c r="E56" s="75"/>
      <c r="F56" s="75"/>
    </row>
    <row r="57" spans="1:7" s="34" customFormat="1" ht="13.9" x14ac:dyDescent="0.4">
      <c r="A57" s="36"/>
      <c r="B57" s="37" t="s">
        <v>193</v>
      </c>
      <c r="C57" s="38" t="str">
        <f>IF(G45="","",G45)</f>
        <v/>
      </c>
      <c r="D57" s="37" t="s">
        <v>194</v>
      </c>
      <c r="E57" s="38">
        <v>44561</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0</v>
      </c>
    </row>
    <row r="60" spans="1:7" ht="30.75" customHeight="1" x14ac:dyDescent="0.35">
      <c r="A60" s="31"/>
      <c r="B60" s="76" t="s">
        <v>184</v>
      </c>
      <c r="C60" s="76"/>
      <c r="D60" s="76"/>
      <c r="E60" s="76"/>
      <c r="F60" s="76"/>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6" t="s">
        <v>185</v>
      </c>
      <c r="C63" s="76"/>
      <c r="D63" s="76"/>
      <c r="E63" s="76"/>
      <c r="F63" s="76"/>
      <c r="G63" s="27">
        <f>ROUND((G15*50/100)*G55,2)</f>
        <v>0</v>
      </c>
    </row>
    <row r="64" spans="1:7" ht="12" customHeight="1" x14ac:dyDescent="0.35">
      <c r="A64" s="31"/>
      <c r="B64" s="56"/>
      <c r="C64" s="56"/>
      <c r="D64" s="56"/>
      <c r="E64" s="56"/>
      <c r="F64" s="56"/>
      <c r="G64" s="28"/>
    </row>
    <row r="65" spans="1:7" ht="14.25" customHeight="1" x14ac:dyDescent="0.35">
      <c r="A65" s="31" t="s">
        <v>189</v>
      </c>
      <c r="B65" s="31" t="s">
        <v>221</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222</v>
      </c>
      <c r="C67" s="31"/>
      <c r="D67" s="31"/>
      <c r="E67" s="31"/>
      <c r="F67" s="31"/>
      <c r="G67" s="29">
        <f>G42+G65</f>
        <v>0</v>
      </c>
    </row>
    <row r="68" spans="1:7" ht="14.25" customHeight="1" x14ac:dyDescent="0.35">
      <c r="G68" s="30"/>
    </row>
    <row r="69" spans="1:7" x14ac:dyDescent="0.35">
      <c r="B69" s="1"/>
      <c r="D69" s="87"/>
      <c r="E69" s="87"/>
      <c r="F69" s="87"/>
    </row>
    <row r="70" spans="1:7" x14ac:dyDescent="0.35">
      <c r="B70" s="19" t="s">
        <v>12</v>
      </c>
      <c r="D70" s="19" t="s">
        <v>43</v>
      </c>
    </row>
    <row r="73" spans="1:7" x14ac:dyDescent="0.35">
      <c r="B73" s="80"/>
      <c r="C73" s="81"/>
      <c r="D73" s="81"/>
      <c r="E73" s="81"/>
      <c r="F73" s="81"/>
    </row>
    <row r="74" spans="1:7" x14ac:dyDescent="0.35">
      <c r="B74" s="19" t="s">
        <v>13</v>
      </c>
    </row>
    <row r="75" spans="1:7" ht="24" customHeight="1" x14ac:dyDescent="0.35">
      <c r="B75" s="65" t="s">
        <v>45</v>
      </c>
      <c r="C75" s="65"/>
      <c r="D75" s="65"/>
      <c r="E75" s="65"/>
      <c r="F75" s="65"/>
      <c r="G75" s="65"/>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qMIA/SP53A0WDl7D8Ng4uz/f+n3F6HhAQGaA1R0itnyr1McEAnLlHLHnI/aPG/vbb3kzd0/Z6/YgAumlBEHh+A==" saltValue="rkgelqANeY7qjONwhVHnb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$P$10:$P$22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A13" sqref="A13"/>
    </sheetView>
  </sheetViews>
  <sheetFormatPr baseColWidth="10" defaultRowHeight="13.5" x14ac:dyDescent="0.35"/>
  <cols>
    <col min="1" max="16384" width="11" style="21"/>
  </cols>
  <sheetData>
    <row r="1" spans="1:7" s="20" customFormat="1" ht="13.9" x14ac:dyDescent="0.4">
      <c r="A1" s="20" t="s">
        <v>230</v>
      </c>
    </row>
    <row r="2" spans="1:7" ht="13.9" x14ac:dyDescent="0.4">
      <c r="A2" s="20" t="s">
        <v>231</v>
      </c>
    </row>
    <row r="5" spans="1:7" s="8" customFormat="1" x14ac:dyDescent="0.35">
      <c r="A5" s="11" t="s">
        <v>0</v>
      </c>
      <c r="B5" s="11"/>
      <c r="C5" s="11"/>
      <c r="D5" s="11"/>
      <c r="E5" s="11"/>
      <c r="F5" s="11"/>
      <c r="G5" s="11"/>
    </row>
    <row r="6" spans="1:7" s="8" customFormat="1" x14ac:dyDescent="0.35"/>
    <row r="7" spans="1:7" s="8" customFormat="1" x14ac:dyDescent="0.35">
      <c r="A7" s="8" t="s">
        <v>1</v>
      </c>
      <c r="C7" s="88" t="str">
        <f>IF('Kostenträger 1'!$C$9:$D$9="","",'Kostenträger 1'!$C$9:$D$9)</f>
        <v/>
      </c>
      <c r="D7" s="89"/>
    </row>
    <row r="8" spans="1:7" s="8" customFormat="1" x14ac:dyDescent="0.35">
      <c r="C8" s="12"/>
      <c r="D8" s="13"/>
    </row>
    <row r="9" spans="1:7" s="8" customFormat="1" x14ac:dyDescent="0.35">
      <c r="A9" s="8" t="s">
        <v>2</v>
      </c>
      <c r="C9" s="90" t="str">
        <f>IF('Kostenträger 1'!$C$11:$G$11="","",'Kostenträger 1'!$C$11:$G$11)</f>
        <v/>
      </c>
      <c r="D9" s="91"/>
      <c r="E9" s="91"/>
      <c r="F9" s="91"/>
      <c r="G9" s="92"/>
    </row>
    <row r="10" spans="1:7" s="8" customFormat="1" ht="12" customHeight="1" x14ac:dyDescent="0.35">
      <c r="C10" s="22"/>
      <c r="D10" s="23"/>
      <c r="E10" s="23"/>
      <c r="F10" s="23"/>
      <c r="G10" s="23"/>
    </row>
    <row r="12" spans="1:7" x14ac:dyDescent="0.35">
      <c r="A12" s="21" t="s">
        <v>253</v>
      </c>
    </row>
    <row r="13" spans="1:7" x14ac:dyDescent="0.35">
      <c r="A13" s="21" t="s">
        <v>232</v>
      </c>
    </row>
    <row r="16" spans="1:7" x14ac:dyDescent="0.35">
      <c r="A16" s="21" t="s">
        <v>21</v>
      </c>
      <c r="F16" s="93">
        <f>'Kostenträger 1'!G67</f>
        <v>0</v>
      </c>
      <c r="G16" s="94"/>
    </row>
    <row r="18" spans="1:7" x14ac:dyDescent="0.35">
      <c r="A18" s="21" t="s">
        <v>22</v>
      </c>
      <c r="F18" s="93">
        <f>'Kostenträger 2'!G67</f>
        <v>0</v>
      </c>
      <c r="G18" s="94"/>
    </row>
    <row r="20" spans="1:7" x14ac:dyDescent="0.35">
      <c r="A20" s="21" t="s">
        <v>23</v>
      </c>
      <c r="F20" s="93">
        <f>'Kostenträger 3'!G67</f>
        <v>0</v>
      </c>
      <c r="G20" s="94"/>
    </row>
    <row r="22" spans="1:7" x14ac:dyDescent="0.35">
      <c r="A22" s="21" t="s">
        <v>24</v>
      </c>
      <c r="F22" s="93">
        <f>'Kostenträger 4'!G67</f>
        <v>0</v>
      </c>
      <c r="G22" s="94"/>
    </row>
    <row r="24" spans="1:7" x14ac:dyDescent="0.35">
      <c r="A24" s="21" t="s">
        <v>25</v>
      </c>
      <c r="F24" s="93">
        <f>'Kostenträger 5'!G67</f>
        <v>0</v>
      </c>
      <c r="G24" s="94"/>
    </row>
    <row r="26" spans="1:7" ht="22.5" customHeight="1" x14ac:dyDescent="0.4">
      <c r="A26" s="20" t="s">
        <v>28</v>
      </c>
      <c r="F26" s="93">
        <f>F16+F18+F20+F22+F24</f>
        <v>0</v>
      </c>
      <c r="G26" s="94"/>
    </row>
    <row r="27" spans="1:7" s="24" customFormat="1" x14ac:dyDescent="0.35"/>
    <row r="30" spans="1:7" s="8" customFormat="1" x14ac:dyDescent="0.35">
      <c r="A30" s="8" t="s">
        <v>11</v>
      </c>
    </row>
    <row r="31" spans="1:7" s="8" customFormat="1" ht="28.5" customHeight="1" x14ac:dyDescent="0.35"/>
    <row r="32" spans="1:7" s="8" customFormat="1" x14ac:dyDescent="0.35">
      <c r="A32" s="1"/>
      <c r="C32" s="95"/>
      <c r="D32" s="95"/>
      <c r="E32" s="95"/>
    </row>
    <row r="33" spans="1:6" s="8" customFormat="1" x14ac:dyDescent="0.35">
      <c r="A33" s="19" t="s">
        <v>12</v>
      </c>
      <c r="C33" s="19" t="s">
        <v>43</v>
      </c>
    </row>
    <row r="34" spans="1:6" s="8" customFormat="1" x14ac:dyDescent="0.35"/>
    <row r="36" spans="1:6" x14ac:dyDescent="0.35">
      <c r="A36" s="80"/>
      <c r="B36" s="81"/>
      <c r="C36" s="81"/>
      <c r="D36" s="81"/>
      <c r="E36" s="81"/>
    </row>
    <row r="37" spans="1:6" x14ac:dyDescent="0.35">
      <c r="A37" s="19" t="s">
        <v>13</v>
      </c>
      <c r="B37" s="8"/>
      <c r="C37" s="8"/>
      <c r="D37" s="8"/>
      <c r="E37" s="8"/>
    </row>
    <row r="38" spans="1:6" ht="21" customHeight="1" x14ac:dyDescent="0.35">
      <c r="A38" s="65" t="s">
        <v>45</v>
      </c>
      <c r="B38" s="65"/>
      <c r="C38" s="65"/>
      <c r="D38" s="65"/>
      <c r="E38" s="65"/>
      <c r="F38" s="65"/>
    </row>
    <row r="10000" spans="27:27" ht="40.5" x14ac:dyDescent="0.35">
      <c r="AA10000" s="25" t="s">
        <v>44</v>
      </c>
    </row>
  </sheetData>
  <sheetProtection algorithmName="SHA-512" hashValue="osFipoePJR7KaN+pAmbYWQ+eUA4cZsD0TT/3mKc8IfFsEVTojKKM1R3huNkQU979DQoNk0CgOveK5oopTsE20w==" saltValue="VBEIIsIosNwGxizX+BZHFA=="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4.25" x14ac:dyDescent="0.45"/>
  <cols>
    <col min="1" max="1" width="11" style="5"/>
    <col min="2" max="2" width="66.75" style="5" customWidth="1"/>
    <col min="3" max="16384" width="11" style="4"/>
  </cols>
  <sheetData>
    <row r="1" spans="1:2" s="3" customFormat="1" x14ac:dyDescent="0.45">
      <c r="A1" s="2" t="s">
        <v>46</v>
      </c>
      <c r="B1" s="2" t="s">
        <v>47</v>
      </c>
    </row>
    <row r="2" spans="1:2" x14ac:dyDescent="0.45">
      <c r="A2" s="5">
        <v>260310879</v>
      </c>
      <c r="B2" s="5" t="s">
        <v>48</v>
      </c>
    </row>
    <row r="3" spans="1:2" x14ac:dyDescent="0.45">
      <c r="A3" s="5">
        <v>260310891</v>
      </c>
      <c r="B3" s="5" t="s">
        <v>49</v>
      </c>
    </row>
    <row r="4" spans="1:2" x14ac:dyDescent="0.45">
      <c r="A4" s="5">
        <v>260310915</v>
      </c>
      <c r="B4" s="5" t="s">
        <v>50</v>
      </c>
    </row>
    <row r="5" spans="1:2" x14ac:dyDescent="0.45">
      <c r="A5" s="5">
        <v>260311039</v>
      </c>
      <c r="B5" s="5" t="s">
        <v>51</v>
      </c>
    </row>
    <row r="6" spans="1:2" x14ac:dyDescent="0.45">
      <c r="A6" s="5">
        <v>260320121</v>
      </c>
      <c r="B6" s="5" t="s">
        <v>52</v>
      </c>
    </row>
    <row r="7" spans="1:2" x14ac:dyDescent="0.45">
      <c r="A7" s="5">
        <v>260320267</v>
      </c>
      <c r="B7" s="5" t="s">
        <v>53</v>
      </c>
    </row>
    <row r="8" spans="1:2" x14ac:dyDescent="0.45">
      <c r="A8" s="5">
        <v>260320917</v>
      </c>
      <c r="B8" s="5" t="s">
        <v>54</v>
      </c>
    </row>
    <row r="9" spans="1:2" x14ac:dyDescent="0.45">
      <c r="A9" s="5">
        <v>260321075</v>
      </c>
      <c r="B9" s="5" t="s">
        <v>55</v>
      </c>
    </row>
    <row r="10" spans="1:2" x14ac:dyDescent="0.45">
      <c r="A10" s="5">
        <v>260321100</v>
      </c>
      <c r="B10" s="5" t="s">
        <v>56</v>
      </c>
    </row>
    <row r="11" spans="1:2" x14ac:dyDescent="0.45">
      <c r="A11" s="5">
        <v>260330247</v>
      </c>
      <c r="B11" s="5" t="s">
        <v>57</v>
      </c>
    </row>
    <row r="12" spans="1:2" x14ac:dyDescent="0.45">
      <c r="A12" s="5">
        <v>260330646</v>
      </c>
      <c r="B12" s="5" t="s">
        <v>58</v>
      </c>
    </row>
    <row r="13" spans="1:2" x14ac:dyDescent="0.45">
      <c r="A13" s="5">
        <v>260330839</v>
      </c>
      <c r="B13" s="5" t="s">
        <v>59</v>
      </c>
    </row>
    <row r="14" spans="1:2" x14ac:dyDescent="0.45">
      <c r="A14" s="5">
        <v>260340045</v>
      </c>
      <c r="B14" s="5" t="s">
        <v>60</v>
      </c>
    </row>
    <row r="15" spans="1:2" x14ac:dyDescent="0.45">
      <c r="A15" s="5">
        <v>260340056</v>
      </c>
      <c r="B15" s="5" t="s">
        <v>61</v>
      </c>
    </row>
    <row r="16" spans="1:2" x14ac:dyDescent="0.45">
      <c r="A16" s="5">
        <v>260340067</v>
      </c>
      <c r="B16" s="5" t="s">
        <v>62</v>
      </c>
    </row>
    <row r="17" spans="1:2" x14ac:dyDescent="0.45">
      <c r="A17" s="5">
        <v>260340147</v>
      </c>
      <c r="B17" s="5" t="s">
        <v>63</v>
      </c>
    </row>
    <row r="18" spans="1:2" x14ac:dyDescent="0.45">
      <c r="A18" s="5">
        <v>260340557</v>
      </c>
      <c r="B18" s="5" t="s">
        <v>64</v>
      </c>
    </row>
    <row r="19" spans="1:2" x14ac:dyDescent="0.45">
      <c r="A19" s="5">
        <v>260340637</v>
      </c>
      <c r="B19" s="5" t="s">
        <v>65</v>
      </c>
    </row>
    <row r="20" spans="1:2" x14ac:dyDescent="0.45">
      <c r="A20" s="5">
        <v>510346757</v>
      </c>
      <c r="B20" s="5" t="s">
        <v>66</v>
      </c>
    </row>
    <row r="21" spans="1:2" x14ac:dyDescent="0.45">
      <c r="A21" s="5">
        <v>260340999</v>
      </c>
      <c r="B21" s="5" t="s">
        <v>67</v>
      </c>
    </row>
    <row r="22" spans="1:2" x14ac:dyDescent="0.45">
      <c r="A22" s="5">
        <v>260341397</v>
      </c>
      <c r="B22" s="5" t="s">
        <v>68</v>
      </c>
    </row>
    <row r="23" spans="1:2" x14ac:dyDescent="0.45">
      <c r="A23" s="5">
        <v>260341400</v>
      </c>
      <c r="B23" s="5" t="s">
        <v>69</v>
      </c>
    </row>
    <row r="24" spans="1:2" x14ac:dyDescent="0.45">
      <c r="A24" s="5">
        <v>260341488</v>
      </c>
      <c r="B24" s="5" t="s">
        <v>70</v>
      </c>
    </row>
    <row r="25" spans="1:2" x14ac:dyDescent="0.45">
      <c r="A25" s="5">
        <v>260341514</v>
      </c>
      <c r="B25" s="5" t="s">
        <v>71</v>
      </c>
    </row>
    <row r="26" spans="1:2" x14ac:dyDescent="0.45">
      <c r="A26" s="5">
        <v>260341627</v>
      </c>
      <c r="B26" s="5" t="s">
        <v>72</v>
      </c>
    </row>
    <row r="27" spans="1:2" x14ac:dyDescent="0.45">
      <c r="A27" s="5">
        <v>269710019</v>
      </c>
      <c r="B27" s="5" t="s">
        <v>73</v>
      </c>
    </row>
    <row r="28" spans="1:2" x14ac:dyDescent="0.45">
      <c r="A28" s="5">
        <v>269710064</v>
      </c>
      <c r="B28" s="5" t="s">
        <v>74</v>
      </c>
    </row>
    <row r="29" spans="1:2" x14ac:dyDescent="0.45">
      <c r="A29" s="5">
        <v>269710075</v>
      </c>
      <c r="B29" s="5" t="s">
        <v>75</v>
      </c>
    </row>
    <row r="30" spans="1:2" x14ac:dyDescent="0.45">
      <c r="A30" s="5">
        <v>269710086</v>
      </c>
      <c r="B30" s="5" t="s">
        <v>76</v>
      </c>
    </row>
    <row r="31" spans="1:2" x14ac:dyDescent="0.45">
      <c r="A31" s="5">
        <v>269711076</v>
      </c>
      <c r="B31" s="5" t="s">
        <v>77</v>
      </c>
    </row>
    <row r="32" spans="1:2" x14ac:dyDescent="0.45">
      <c r="A32" s="5">
        <v>269711101</v>
      </c>
      <c r="B32" s="5" t="s">
        <v>78</v>
      </c>
    </row>
    <row r="33" spans="1:2" x14ac:dyDescent="0.45">
      <c r="A33" s="5">
        <v>269713045</v>
      </c>
      <c r="B33" s="5" t="s">
        <v>79</v>
      </c>
    </row>
    <row r="34" spans="1:2" x14ac:dyDescent="0.45">
      <c r="A34" s="5">
        <v>269770114</v>
      </c>
      <c r="B34" s="5" t="s">
        <v>80</v>
      </c>
    </row>
    <row r="35" spans="1:2" x14ac:dyDescent="0.45">
      <c r="A35" s="5">
        <v>269770227</v>
      </c>
      <c r="B35" s="5" t="s">
        <v>81</v>
      </c>
    </row>
    <row r="36" spans="1:2" x14ac:dyDescent="0.45">
      <c r="A36" s="5">
        <v>269780081</v>
      </c>
      <c r="B36" s="5" t="s">
        <v>82</v>
      </c>
    </row>
    <row r="37" spans="1:2" x14ac:dyDescent="0.45">
      <c r="A37" s="5">
        <v>470340023</v>
      </c>
      <c r="B37" s="5" t="s">
        <v>83</v>
      </c>
    </row>
    <row r="38" spans="1:2" x14ac:dyDescent="0.45">
      <c r="A38" s="5">
        <v>500312096</v>
      </c>
      <c r="B38" s="5" t="s">
        <v>84</v>
      </c>
    </row>
    <row r="39" spans="1:2" x14ac:dyDescent="0.45">
      <c r="A39" s="5">
        <v>500313304</v>
      </c>
      <c r="B39" s="5" t="s">
        <v>85</v>
      </c>
    </row>
    <row r="40" spans="1:2" x14ac:dyDescent="0.45">
      <c r="A40" s="5">
        <v>500321053</v>
      </c>
      <c r="B40" s="5" t="s">
        <v>86</v>
      </c>
    </row>
    <row r="41" spans="1:2" x14ac:dyDescent="0.45">
      <c r="A41" s="5">
        <v>500341865</v>
      </c>
      <c r="B41" s="5" t="s">
        <v>87</v>
      </c>
    </row>
    <row r="42" spans="1:2" x14ac:dyDescent="0.45">
      <c r="A42" s="5">
        <v>500342070</v>
      </c>
      <c r="B42" s="5" t="s">
        <v>88</v>
      </c>
    </row>
    <row r="43" spans="1:2" x14ac:dyDescent="0.45">
      <c r="A43" s="5">
        <v>500346290</v>
      </c>
      <c r="B43" s="5" t="s">
        <v>89</v>
      </c>
    </row>
    <row r="44" spans="1:2" x14ac:dyDescent="0.45">
      <c r="A44" s="5">
        <v>510310016</v>
      </c>
      <c r="B44" s="5" t="s">
        <v>90</v>
      </c>
    </row>
    <row r="45" spans="1:2" x14ac:dyDescent="0.45">
      <c r="A45" s="5">
        <v>510310209</v>
      </c>
      <c r="B45" s="5" t="s">
        <v>91</v>
      </c>
    </row>
    <row r="46" spans="1:2" x14ac:dyDescent="0.45">
      <c r="A46" s="5">
        <v>510311493</v>
      </c>
      <c r="B46" s="5" t="s">
        <v>92</v>
      </c>
    </row>
    <row r="47" spans="1:2" x14ac:dyDescent="0.45">
      <c r="A47" s="5">
        <v>510312779</v>
      </c>
      <c r="B47" s="5" t="s">
        <v>93</v>
      </c>
    </row>
    <row r="48" spans="1:2" x14ac:dyDescent="0.45">
      <c r="A48" s="5">
        <v>510312871</v>
      </c>
      <c r="B48" s="5" t="s">
        <v>94</v>
      </c>
    </row>
    <row r="49" spans="1:2" x14ac:dyDescent="0.45">
      <c r="A49" s="5">
        <v>510314225</v>
      </c>
      <c r="B49" s="5" t="s">
        <v>95</v>
      </c>
    </row>
    <row r="50" spans="1:2" x14ac:dyDescent="0.45">
      <c r="A50" s="5">
        <v>510314624</v>
      </c>
      <c r="B50" s="5" t="s">
        <v>96</v>
      </c>
    </row>
    <row r="51" spans="1:2" x14ac:dyDescent="0.45">
      <c r="A51" s="5">
        <v>510315000</v>
      </c>
      <c r="B51" s="5" t="s">
        <v>97</v>
      </c>
    </row>
    <row r="52" spans="1:2" x14ac:dyDescent="0.45">
      <c r="A52" s="5">
        <v>510315022</v>
      </c>
      <c r="B52" s="5" t="s">
        <v>98</v>
      </c>
    </row>
    <row r="53" spans="1:2" x14ac:dyDescent="0.45">
      <c r="A53" s="5">
        <v>510320018</v>
      </c>
      <c r="B53" s="5" t="s">
        <v>99</v>
      </c>
    </row>
    <row r="54" spans="1:2" x14ac:dyDescent="0.45">
      <c r="A54" s="5">
        <v>510320392</v>
      </c>
      <c r="B54" s="5" t="s">
        <v>100</v>
      </c>
    </row>
    <row r="55" spans="1:2" x14ac:dyDescent="0.45">
      <c r="A55" s="5">
        <v>510320848</v>
      </c>
      <c r="B55" s="5" t="s">
        <v>101</v>
      </c>
    </row>
    <row r="56" spans="1:2" x14ac:dyDescent="0.45">
      <c r="A56" s="5">
        <v>510324170</v>
      </c>
      <c r="B56" s="5" t="s">
        <v>102</v>
      </c>
    </row>
    <row r="57" spans="1:2" x14ac:dyDescent="0.45">
      <c r="A57" s="5">
        <v>510324502</v>
      </c>
      <c r="B57" s="5" t="s">
        <v>103</v>
      </c>
    </row>
    <row r="58" spans="1:2" x14ac:dyDescent="0.45">
      <c r="A58" s="5">
        <v>510325148</v>
      </c>
      <c r="B58" s="5" t="s">
        <v>104</v>
      </c>
    </row>
    <row r="59" spans="1:2" x14ac:dyDescent="0.45">
      <c r="A59" s="5">
        <v>510326285</v>
      </c>
      <c r="B59" s="5" t="s">
        <v>105</v>
      </c>
    </row>
    <row r="60" spans="1:2" x14ac:dyDescent="0.45">
      <c r="A60" s="5">
        <v>510326695</v>
      </c>
      <c r="B60" s="5" t="s">
        <v>106</v>
      </c>
    </row>
    <row r="61" spans="1:2" x14ac:dyDescent="0.45">
      <c r="A61" s="5">
        <v>510328050</v>
      </c>
      <c r="B61" s="5" t="s">
        <v>107</v>
      </c>
    </row>
    <row r="62" spans="1:2" x14ac:dyDescent="0.45">
      <c r="A62" s="5">
        <v>510330065</v>
      </c>
      <c r="B62" s="5" t="s">
        <v>108</v>
      </c>
    </row>
    <row r="63" spans="1:2" x14ac:dyDescent="0.45">
      <c r="A63" s="5">
        <v>510332318</v>
      </c>
      <c r="B63" s="5" t="s">
        <v>109</v>
      </c>
    </row>
    <row r="64" spans="1:2" x14ac:dyDescent="0.45">
      <c r="A64" s="5">
        <v>510334070</v>
      </c>
      <c r="B64" s="5" t="s">
        <v>110</v>
      </c>
    </row>
    <row r="65" spans="1:2" x14ac:dyDescent="0.45">
      <c r="A65" s="5">
        <v>510334980</v>
      </c>
      <c r="B65" s="5" t="s">
        <v>111</v>
      </c>
    </row>
    <row r="66" spans="1:2" x14ac:dyDescent="0.45">
      <c r="A66" s="5">
        <v>510335914</v>
      </c>
      <c r="B66" s="5" t="s">
        <v>112</v>
      </c>
    </row>
    <row r="67" spans="1:2" x14ac:dyDescent="0.45">
      <c r="A67" s="5">
        <v>510339008</v>
      </c>
      <c r="B67" s="5" t="s">
        <v>113</v>
      </c>
    </row>
    <row r="68" spans="1:2" x14ac:dyDescent="0.45">
      <c r="A68" s="5">
        <v>510340136</v>
      </c>
      <c r="B68" s="5" t="s">
        <v>114</v>
      </c>
    </row>
    <row r="69" spans="1:2" x14ac:dyDescent="0.45">
      <c r="A69" s="5">
        <v>510340374</v>
      </c>
      <c r="B69" s="5" t="s">
        <v>115</v>
      </c>
    </row>
    <row r="70" spans="1:2" x14ac:dyDescent="0.45">
      <c r="A70" s="5">
        <v>510340410</v>
      </c>
      <c r="B70" s="5" t="s">
        <v>116</v>
      </c>
    </row>
    <row r="71" spans="1:2" x14ac:dyDescent="0.45">
      <c r="A71" s="5">
        <v>510340740</v>
      </c>
      <c r="B71" s="5" t="s">
        <v>117</v>
      </c>
    </row>
    <row r="72" spans="1:2" x14ac:dyDescent="0.45">
      <c r="A72" s="5">
        <v>510341080</v>
      </c>
      <c r="B72" s="5" t="s">
        <v>118</v>
      </c>
    </row>
    <row r="73" spans="1:2" x14ac:dyDescent="0.45">
      <c r="A73" s="5">
        <v>510342183</v>
      </c>
      <c r="B73" s="5" t="s">
        <v>119</v>
      </c>
    </row>
    <row r="74" spans="1:2" x14ac:dyDescent="0.45">
      <c r="A74" s="5">
        <v>510342651</v>
      </c>
      <c r="B74" s="5" t="s">
        <v>120</v>
      </c>
    </row>
    <row r="75" spans="1:2" x14ac:dyDescent="0.45">
      <c r="A75" s="5">
        <v>510343561</v>
      </c>
      <c r="B75" s="5" t="s">
        <v>121</v>
      </c>
    </row>
    <row r="76" spans="1:2" x14ac:dyDescent="0.45">
      <c r="A76" s="5">
        <v>510344118</v>
      </c>
      <c r="B76" s="5" t="s">
        <v>122</v>
      </c>
    </row>
    <row r="77" spans="1:2" x14ac:dyDescent="0.45">
      <c r="A77" s="5">
        <v>510344232</v>
      </c>
      <c r="B77" s="5" t="s">
        <v>123</v>
      </c>
    </row>
    <row r="78" spans="1:2" x14ac:dyDescent="0.45">
      <c r="A78" s="5">
        <v>510347532</v>
      </c>
      <c r="B78" s="5" t="s">
        <v>124</v>
      </c>
    </row>
    <row r="79" spans="1:2" x14ac:dyDescent="0.45">
      <c r="A79" s="5">
        <v>510348087</v>
      </c>
      <c r="B79" s="5" t="s">
        <v>125</v>
      </c>
    </row>
    <row r="80" spans="1:2" x14ac:dyDescent="0.45">
      <c r="A80" s="5">
        <v>570300058</v>
      </c>
      <c r="B80" s="5" t="s">
        <v>126</v>
      </c>
    </row>
    <row r="81" spans="1:2" x14ac:dyDescent="0.45">
      <c r="A81" s="5">
        <v>570300069</v>
      </c>
      <c r="B81" s="5" t="s">
        <v>127</v>
      </c>
    </row>
    <row r="82" spans="1:2" x14ac:dyDescent="0.45">
      <c r="A82" s="5">
        <v>570300081</v>
      </c>
      <c r="B82" s="5" t="s">
        <v>128</v>
      </c>
    </row>
    <row r="83" spans="1:2" x14ac:dyDescent="0.45">
      <c r="A83" s="5">
        <v>570300105</v>
      </c>
      <c r="B83" s="5" t="s">
        <v>129</v>
      </c>
    </row>
    <row r="84" spans="1:2" x14ac:dyDescent="0.45">
      <c r="A84" s="5">
        <v>570310027</v>
      </c>
      <c r="B84" s="5" t="s">
        <v>130</v>
      </c>
    </row>
    <row r="85" spans="1:2" x14ac:dyDescent="0.45">
      <c r="A85" s="5">
        <v>570310049</v>
      </c>
      <c r="B85" s="5" t="s">
        <v>131</v>
      </c>
    </row>
    <row r="86" spans="1:2" x14ac:dyDescent="0.45">
      <c r="A86" s="5">
        <v>570320018</v>
      </c>
      <c r="B86" s="5" t="s">
        <v>132</v>
      </c>
    </row>
    <row r="87" spans="1:2" x14ac:dyDescent="0.45">
      <c r="A87" s="5">
        <v>570320041</v>
      </c>
      <c r="B87" s="5" t="s">
        <v>133</v>
      </c>
    </row>
    <row r="88" spans="1:2" x14ac:dyDescent="0.45">
      <c r="A88" s="5">
        <v>570320052</v>
      </c>
      <c r="B88" s="5" t="s">
        <v>134</v>
      </c>
    </row>
    <row r="89" spans="1:2" x14ac:dyDescent="0.45">
      <c r="A89" s="5">
        <v>570320063</v>
      </c>
      <c r="B89" s="5" t="s">
        <v>135</v>
      </c>
    </row>
    <row r="90" spans="1:2" x14ac:dyDescent="0.45">
      <c r="A90" s="5">
        <v>570320109</v>
      </c>
      <c r="B90" s="5" t="s">
        <v>136</v>
      </c>
    </row>
    <row r="91" spans="1:2" x14ac:dyDescent="0.45">
      <c r="A91" s="5">
        <v>570330021</v>
      </c>
      <c r="B91" s="5" t="s">
        <v>137</v>
      </c>
    </row>
    <row r="92" spans="1:2" x14ac:dyDescent="0.45">
      <c r="A92" s="5">
        <v>570340012</v>
      </c>
      <c r="B92" s="5" t="s">
        <v>138</v>
      </c>
    </row>
    <row r="93" spans="1:2" x14ac:dyDescent="0.45">
      <c r="A93" s="5">
        <v>570340045</v>
      </c>
      <c r="B93" s="5" t="s">
        <v>139</v>
      </c>
    </row>
    <row r="94" spans="1:2" x14ac:dyDescent="0.45">
      <c r="A94" s="5">
        <v>570340056</v>
      </c>
      <c r="B94" s="5" t="s">
        <v>140</v>
      </c>
    </row>
    <row r="95" spans="1:2" x14ac:dyDescent="0.45">
      <c r="A95" s="6">
        <v>510310608</v>
      </c>
      <c r="B95" s="6" t="s">
        <v>141</v>
      </c>
    </row>
    <row r="96" spans="1:2" x14ac:dyDescent="0.45">
      <c r="A96" s="6">
        <v>510314817</v>
      </c>
      <c r="B96" s="6" t="s">
        <v>142</v>
      </c>
    </row>
    <row r="97" spans="1:2" x14ac:dyDescent="0.45">
      <c r="A97" s="6">
        <v>510340374</v>
      </c>
      <c r="B97" s="6" t="s">
        <v>115</v>
      </c>
    </row>
    <row r="98" spans="1:2" x14ac:dyDescent="0.45">
      <c r="A98" s="6">
        <v>260341193</v>
      </c>
      <c r="B98" s="6" t="s">
        <v>143</v>
      </c>
    </row>
    <row r="99" spans="1:2" x14ac:dyDescent="0.45">
      <c r="A99" s="6">
        <v>570300047</v>
      </c>
      <c r="B99" s="6" t="s">
        <v>144</v>
      </c>
    </row>
    <row r="100" spans="1:2" x14ac:dyDescent="0.45">
      <c r="A100" s="6">
        <v>510344937</v>
      </c>
      <c r="B100" s="6" t="s">
        <v>145</v>
      </c>
    </row>
    <row r="101" spans="1:2" x14ac:dyDescent="0.45">
      <c r="A101" s="6">
        <v>500311153</v>
      </c>
      <c r="B101" s="6" t="s">
        <v>146</v>
      </c>
    </row>
    <row r="102" spans="1:2" x14ac:dyDescent="0.45">
      <c r="A102" s="6">
        <v>510334968</v>
      </c>
      <c r="B102" s="6" t="s">
        <v>147</v>
      </c>
    </row>
    <row r="103" spans="1:2" x14ac:dyDescent="0.45">
      <c r="A103" s="6">
        <v>510335388</v>
      </c>
      <c r="B103" s="6" t="s">
        <v>148</v>
      </c>
    </row>
    <row r="104" spans="1:2" x14ac:dyDescent="0.45">
      <c r="A104" s="6">
        <v>510341126</v>
      </c>
      <c r="B104" s="6" t="s">
        <v>149</v>
      </c>
    </row>
    <row r="105" spans="1:2" x14ac:dyDescent="0.45">
      <c r="A105" s="6">
        <v>510313304</v>
      </c>
      <c r="B105" s="6" t="s">
        <v>150</v>
      </c>
    </row>
    <row r="106" spans="1:2" x14ac:dyDescent="0.45">
      <c r="A106" s="6">
        <v>510341182</v>
      </c>
      <c r="B106" s="6" t="s">
        <v>151</v>
      </c>
    </row>
    <row r="107" spans="1:2" x14ac:dyDescent="0.45">
      <c r="A107" s="6">
        <v>500341934</v>
      </c>
      <c r="B107" s="6" t="s">
        <v>152</v>
      </c>
    </row>
    <row r="108" spans="1:2" x14ac:dyDescent="0.45">
      <c r="A108" s="6">
        <v>500321053</v>
      </c>
      <c r="B108" s="6" t="s">
        <v>153</v>
      </c>
    </row>
    <row r="109" spans="1:2" x14ac:dyDescent="0.45">
      <c r="A109" s="6">
        <v>510344993</v>
      </c>
      <c r="B109" s="6" t="s">
        <v>154</v>
      </c>
    </row>
    <row r="110" spans="1:2" x14ac:dyDescent="0.45">
      <c r="A110" s="6">
        <v>510341967</v>
      </c>
      <c r="B110" s="6" t="s">
        <v>155</v>
      </c>
    </row>
    <row r="111" spans="1:2" x14ac:dyDescent="0.45">
      <c r="A111" s="6">
        <v>510341159</v>
      </c>
      <c r="B111" s="6" t="s">
        <v>156</v>
      </c>
    </row>
    <row r="112" spans="1:2" x14ac:dyDescent="0.45">
      <c r="A112" s="6">
        <v>510346940</v>
      </c>
      <c r="B112" s="6" t="s">
        <v>157</v>
      </c>
    </row>
    <row r="113" spans="1:2" x14ac:dyDescent="0.45">
      <c r="A113" s="6">
        <v>510340922</v>
      </c>
      <c r="B113" s="6" t="s">
        <v>158</v>
      </c>
    </row>
    <row r="114" spans="1:2" x14ac:dyDescent="0.45">
      <c r="A114" s="6">
        <v>570340078</v>
      </c>
      <c r="B114" s="6" t="s">
        <v>159</v>
      </c>
    </row>
    <row r="115" spans="1:2" x14ac:dyDescent="0.45">
      <c r="A115" s="6">
        <v>510344982</v>
      </c>
      <c r="B115" s="6" t="s">
        <v>160</v>
      </c>
    </row>
    <row r="116" spans="1:2" x14ac:dyDescent="0.45">
      <c r="A116" s="6">
        <v>510342127</v>
      </c>
      <c r="B116" s="6" t="s">
        <v>161</v>
      </c>
    </row>
    <row r="117" spans="1:2" x14ac:dyDescent="0.45">
      <c r="A117" s="6">
        <v>510341104</v>
      </c>
      <c r="B117" s="6" t="s">
        <v>162</v>
      </c>
    </row>
    <row r="118" spans="1:2" x14ac:dyDescent="0.45">
      <c r="A118" s="6">
        <v>510310595</v>
      </c>
      <c r="B118" s="6" t="s">
        <v>163</v>
      </c>
    </row>
    <row r="119" spans="1:2" x14ac:dyDescent="0.45">
      <c r="A119" s="6">
        <v>510344005</v>
      </c>
      <c r="B119" s="6" t="s">
        <v>164</v>
      </c>
    </row>
    <row r="120" spans="1:2" x14ac:dyDescent="0.45">
      <c r="A120" s="6">
        <v>510340740</v>
      </c>
      <c r="B120" s="6" t="s">
        <v>161</v>
      </c>
    </row>
    <row r="121" spans="1:2" x14ac:dyDescent="0.45">
      <c r="A121" s="6">
        <v>260341171</v>
      </c>
      <c r="B121" s="6" t="s">
        <v>165</v>
      </c>
    </row>
    <row r="122" spans="1:2" x14ac:dyDescent="0.45">
      <c r="A122" s="6">
        <v>570340023</v>
      </c>
      <c r="B122" s="6" t="s">
        <v>166</v>
      </c>
    </row>
    <row r="123" spans="1:2" x14ac:dyDescent="0.45">
      <c r="A123" s="6">
        <v>512341073</v>
      </c>
      <c r="B123" s="6" t="s">
        <v>167</v>
      </c>
    </row>
    <row r="124" spans="1:2" x14ac:dyDescent="0.45">
      <c r="A124" s="6">
        <v>510342252</v>
      </c>
      <c r="B124" s="6" t="s">
        <v>168</v>
      </c>
    </row>
    <row r="125" spans="1:2" x14ac:dyDescent="0.4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2021-07-07T09:32:20Z</dcterms:modified>
</cp:coreProperties>
</file>